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budget\2025\"/>
    </mc:Choice>
  </mc:AlternateContent>
  <xr:revisionPtr revIDLastSave="0" documentId="13_ncr:1_{5935219B-4CDF-4B33-9FE2-D24D0AB25DB1}" xr6:coauthVersionLast="47" xr6:coauthVersionMax="47" xr10:uidLastSave="{00000000-0000-0000-0000-000000000000}"/>
  <bookViews>
    <workbookView xWindow="28680" yWindow="-120" windowWidth="29040" windowHeight="15720" activeTab="5" xr2:uid="{81D06A5D-16A1-40B6-8DD7-E9F410D52DA7}"/>
  </bookViews>
  <sheets>
    <sheet name="Admin" sheetId="1" r:id="rId1"/>
    <sheet name="Rec-Pool " sheetId="2" r:id="rId2"/>
    <sheet name="Parks and Rec" sheetId="3" r:id="rId3"/>
    <sheet name="Roads " sheetId="4" r:id="rId4"/>
    <sheet name="Water " sheetId="5" r:id="rId5"/>
    <sheet name="Sewer1" sheetId="13" r:id="rId6"/>
    <sheet name="Pro Shop" sheetId="8" r:id="rId7"/>
    <sheet name="Golf Maintence " sheetId="9" r:id="rId8"/>
    <sheet name="Property fund" sheetId="14" r:id="rId9"/>
    <sheet name="Conservation Trust " sheetId="15" r:id="rId10"/>
    <sheet name="sewer" sheetId="16" r:id="rId11"/>
    <sheet name="Water" sheetId="17" r:id="rId12"/>
    <sheet name="Assets " sheetId="10" r:id="rId13"/>
  </sheets>
  <definedNames>
    <definedName name="_xlnm.Print_Area" localSheetId="8">'Property fund'!$A$1:$F$38</definedName>
    <definedName name="_xlnm.Print_Area" localSheetId="5">Sewer1!$A$1:$H$91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9" l="1"/>
  <c r="H68" i="8"/>
  <c r="H62" i="9"/>
  <c r="H68" i="1"/>
  <c r="H53" i="9"/>
  <c r="G53" i="9"/>
  <c r="D53" i="9"/>
  <c r="E53" i="9"/>
  <c r="F53" i="9"/>
  <c r="H13" i="9"/>
  <c r="D55" i="8"/>
  <c r="E55" i="8"/>
  <c r="F55" i="8"/>
  <c r="G55" i="8"/>
  <c r="H55" i="8"/>
  <c r="D33" i="8"/>
  <c r="E33" i="8"/>
  <c r="G33" i="8"/>
  <c r="H33" i="8"/>
  <c r="H32" i="8"/>
  <c r="G32" i="8"/>
  <c r="F32" i="8"/>
  <c r="F33" i="8" s="1"/>
  <c r="D32" i="8"/>
  <c r="E32" i="8"/>
  <c r="E20" i="8"/>
  <c r="F20" i="8"/>
  <c r="D20" i="8"/>
  <c r="G20" i="8"/>
  <c r="H81" i="13"/>
  <c r="H84" i="13" s="1"/>
  <c r="D39" i="13"/>
  <c r="E39" i="13"/>
  <c r="F39" i="13"/>
  <c r="G39" i="13"/>
  <c r="H39" i="13"/>
  <c r="D61" i="5"/>
  <c r="E61" i="5"/>
  <c r="F61" i="5"/>
  <c r="E45" i="4"/>
  <c r="D39" i="4"/>
  <c r="E39" i="4"/>
  <c r="F39" i="4"/>
  <c r="F47" i="4" s="1"/>
  <c r="F49" i="4" s="1"/>
  <c r="G57" i="3"/>
  <c r="C90" i="2"/>
  <c r="E90" i="2"/>
  <c r="F90" i="2"/>
  <c r="D89" i="2"/>
  <c r="D90" i="2" s="1"/>
  <c r="G108" i="2"/>
  <c r="G54" i="2"/>
  <c r="C44" i="2"/>
  <c r="D44" i="2"/>
  <c r="E44" i="2"/>
  <c r="F44" i="2"/>
  <c r="G44" i="2"/>
  <c r="C28" i="2"/>
  <c r="D28" i="2"/>
  <c r="E28" i="2"/>
  <c r="F28" i="2"/>
  <c r="G28" i="2"/>
  <c r="G26" i="2"/>
  <c r="F26" i="2"/>
  <c r="E26" i="2"/>
  <c r="C26" i="2"/>
  <c r="D26" i="2"/>
  <c r="D33" i="9"/>
  <c r="E33" i="9"/>
  <c r="F33" i="9"/>
  <c r="G33" i="9"/>
  <c r="D13" i="9"/>
  <c r="E13" i="9"/>
  <c r="F13" i="9"/>
  <c r="G13" i="9"/>
  <c r="D84" i="13"/>
  <c r="E84" i="13"/>
  <c r="F84" i="13"/>
  <c r="G84" i="13"/>
  <c r="D71" i="13"/>
  <c r="E71" i="13"/>
  <c r="F71" i="13"/>
  <c r="G71" i="13"/>
  <c r="D61" i="13"/>
  <c r="E61" i="13"/>
  <c r="F61" i="13"/>
  <c r="G61" i="13"/>
  <c r="D26" i="13"/>
  <c r="D40" i="13" s="1"/>
  <c r="E26" i="13"/>
  <c r="F26" i="13"/>
  <c r="G26" i="13"/>
  <c r="G40" i="13" s="1"/>
  <c r="D18" i="13"/>
  <c r="E18" i="13"/>
  <c r="F18" i="13"/>
  <c r="G18" i="13"/>
  <c r="H18" i="13"/>
  <c r="D41" i="5"/>
  <c r="F41" i="5"/>
  <c r="G41" i="5"/>
  <c r="D93" i="5"/>
  <c r="F93" i="5"/>
  <c r="G93" i="5"/>
  <c r="D88" i="5"/>
  <c r="E88" i="5"/>
  <c r="E93" i="5" s="1"/>
  <c r="F88" i="5"/>
  <c r="G88" i="5"/>
  <c r="D40" i="5"/>
  <c r="E40" i="5"/>
  <c r="F40" i="5"/>
  <c r="G40" i="5"/>
  <c r="D28" i="5"/>
  <c r="E28" i="5"/>
  <c r="F28" i="5"/>
  <c r="G28" i="5"/>
  <c r="H49" i="4"/>
  <c r="G49" i="4"/>
  <c r="D47" i="4"/>
  <c r="D49" i="4" s="1"/>
  <c r="G47" i="4"/>
  <c r="H47" i="4"/>
  <c r="D45" i="4"/>
  <c r="F45" i="4"/>
  <c r="G45" i="4"/>
  <c r="E20" i="4"/>
  <c r="H64" i="1"/>
  <c r="G29" i="1"/>
  <c r="F113" i="2"/>
  <c r="G113" i="2"/>
  <c r="G114" i="2"/>
  <c r="D57" i="3"/>
  <c r="E57" i="3"/>
  <c r="F57" i="3"/>
  <c r="F36" i="3"/>
  <c r="D25" i="3"/>
  <c r="D35" i="3" s="1"/>
  <c r="D36" i="3" s="1"/>
  <c r="C36" i="3"/>
  <c r="G36" i="3"/>
  <c r="E35" i="3"/>
  <c r="E36" i="3" s="1"/>
  <c r="E25" i="3"/>
  <c r="G25" i="3"/>
  <c r="F25" i="3"/>
  <c r="C25" i="3"/>
  <c r="H20" i="8"/>
  <c r="H14" i="8"/>
  <c r="H71" i="13"/>
  <c r="F41" i="13"/>
  <c r="H29" i="4"/>
  <c r="H26" i="13"/>
  <c r="H61" i="13"/>
  <c r="E47" i="4"/>
  <c r="E28" i="1"/>
  <c r="H88" i="5"/>
  <c r="H93" i="5" s="1"/>
  <c r="H45" i="4"/>
  <c r="G70" i="2"/>
  <c r="E11" i="2"/>
  <c r="G17" i="2"/>
  <c r="E13" i="1"/>
  <c r="H19" i="9"/>
  <c r="H33" i="9" s="1"/>
  <c r="H70" i="8" l="1"/>
  <c r="D72" i="13"/>
  <c r="F40" i="13"/>
  <c r="H40" i="13"/>
  <c r="F72" i="13"/>
  <c r="E40" i="13"/>
  <c r="D85" i="13"/>
  <c r="G72" i="13"/>
  <c r="G85" i="13" s="1"/>
  <c r="E72" i="13"/>
  <c r="E85" i="13" s="1"/>
  <c r="E41" i="5"/>
  <c r="H72" i="13"/>
  <c r="H85" i="13" s="1"/>
  <c r="H88" i="13" s="1"/>
  <c r="E20" i="5"/>
  <c r="D75" i="5"/>
  <c r="E75" i="5"/>
  <c r="F75" i="5"/>
  <c r="G75" i="5"/>
  <c r="G61" i="5"/>
  <c r="H28" i="5"/>
  <c r="H20" i="5"/>
  <c r="H61" i="5"/>
  <c r="H40" i="5"/>
  <c r="H75" i="5"/>
  <c r="G20" i="5"/>
  <c r="F20" i="5"/>
  <c r="D20" i="5"/>
  <c r="H39" i="4"/>
  <c r="G39" i="4"/>
  <c r="H28" i="4"/>
  <c r="G28" i="4"/>
  <c r="F28" i="4"/>
  <c r="E28" i="4"/>
  <c r="D28" i="4"/>
  <c r="H20" i="4"/>
  <c r="G20" i="4"/>
  <c r="F20" i="4"/>
  <c r="D20" i="4"/>
  <c r="H12" i="4"/>
  <c r="G12" i="4"/>
  <c r="F12" i="4"/>
  <c r="E12" i="4"/>
  <c r="E49" i="4" s="1"/>
  <c r="D12" i="4"/>
  <c r="G11" i="2"/>
  <c r="D53" i="1"/>
  <c r="H28" i="1"/>
  <c r="G28" i="1"/>
  <c r="F28" i="1"/>
  <c r="F29" i="1" s="1"/>
  <c r="D29" i="1"/>
  <c r="D28" i="1"/>
  <c r="H13" i="1"/>
  <c r="G13" i="1"/>
  <c r="F13" i="1"/>
  <c r="D13" i="1"/>
  <c r="C35" i="3"/>
  <c r="F35" i="3"/>
  <c r="G69" i="3"/>
  <c r="G35" i="3"/>
  <c r="C57" i="3"/>
  <c r="G18" i="3"/>
  <c r="F18" i="3"/>
  <c r="E18" i="3"/>
  <c r="D18" i="3"/>
  <c r="C18" i="3"/>
  <c r="F108" i="2"/>
  <c r="E108" i="2"/>
  <c r="D108" i="2"/>
  <c r="C108" i="2"/>
  <c r="G89" i="2"/>
  <c r="G90" i="2" s="1"/>
  <c r="F89" i="2"/>
  <c r="E89" i="2"/>
  <c r="C89" i="2"/>
  <c r="G76" i="2"/>
  <c r="F76" i="2"/>
  <c r="E76" i="2"/>
  <c r="D76" i="2"/>
  <c r="C76" i="2"/>
  <c r="F70" i="2"/>
  <c r="E70" i="2"/>
  <c r="D70" i="2"/>
  <c r="C70" i="2"/>
  <c r="F11" i="2"/>
  <c r="D11" i="2"/>
  <c r="C11" i="2"/>
  <c r="H53" i="1"/>
  <c r="G53" i="1"/>
  <c r="F53" i="1"/>
  <c r="E53" i="1"/>
  <c r="H18" i="1"/>
  <c r="H29" i="1" s="1"/>
  <c r="G18" i="1"/>
  <c r="D18" i="1"/>
  <c r="F18" i="1"/>
  <c r="F85" i="13" l="1"/>
  <c r="E76" i="5"/>
  <c r="E95" i="5"/>
  <c r="G72" i="3"/>
  <c r="G74" i="3" s="1"/>
  <c r="H70" i="1"/>
  <c r="D76" i="5"/>
  <c r="D95" i="5" s="1"/>
  <c r="F76" i="5"/>
  <c r="F95" i="5" s="1"/>
  <c r="G76" i="5"/>
  <c r="G95" i="5" s="1"/>
  <c r="G56" i="2"/>
  <c r="H76" i="5"/>
  <c r="H41" i="5"/>
  <c r="H95" i="5" l="1"/>
  <c r="H98" i="5" s="1"/>
  <c r="G117" i="2"/>
  <c r="G119" i="2" s="1"/>
</calcChain>
</file>

<file path=xl/sharedStrings.xml><?xml version="1.0" encoding="utf-8"?>
<sst xmlns="http://schemas.openxmlformats.org/spreadsheetml/2006/main" count="1960" uniqueCount="1048">
  <si>
    <t>12/31/2023
Prior Year Actual
2023</t>
  </si>
  <si>
    <t>9/31/2024
Current Year Actual 2024</t>
  </si>
  <si>
    <t>Current Year
Forecast Actual 2024</t>
  </si>
  <si>
    <t>12/31/2024
Budget 2024</t>
  </si>
  <si>
    <t>Budget 2025</t>
  </si>
  <si>
    <t>Interest</t>
  </si>
  <si>
    <t>01-0100-7010</t>
  </si>
  <si>
    <t>Colorado City Metaropolitan District</t>
  </si>
  <si>
    <t>2025 Budget</t>
  </si>
  <si>
    <t>Administration</t>
  </si>
  <si>
    <t>Miscellaneous Income</t>
  </si>
  <si>
    <t>Donations</t>
  </si>
  <si>
    <t>Gain/Loss on Sale of Assets</t>
  </si>
  <si>
    <t>Salaries</t>
  </si>
  <si>
    <t>Hourly Wages</t>
  </si>
  <si>
    <t>Overtime Pav</t>
  </si>
  <si>
    <t>Payroll Taxes - SUTA</t>
  </si>
  <si>
    <t>Training</t>
  </si>
  <si>
    <t>Meals</t>
  </si>
  <si>
    <t>Advertising</t>
  </si>
  <si>
    <t>Bank Charges</t>
  </si>
  <si>
    <t>Outside Service Fees</t>
  </si>
  <si>
    <t>Taxes and Licenses</t>
  </si>
  <si>
    <t>Insurance</t>
  </si>
  <si>
    <t>Operating Supplies</t>
  </si>
  <si>
    <t>Fuels and Lubricants</t>
  </si>
  <si>
    <t>Utilities -Electric</t>
  </si>
  <si>
    <t>Utilities -Water</t>
  </si>
  <si>
    <t>Utilities -Telephone</t>
  </si>
  <si>
    <t>Utilities -Trash</t>
  </si>
  <si>
    <t>Overtime Pay</t>
  </si>
  <si>
    <t>Workman's Comp Insurance</t>
  </si>
  <si>
    <t>Membership Dues</t>
  </si>
  <si>
    <t>Office Supplies</t>
  </si>
  <si>
    <t>Janitorial Supplies</t>
  </si>
  <si>
    <t>01-0100-7200</t>
  </si>
  <si>
    <t>Interest Expense</t>
  </si>
  <si>
    <t>Total O &amp; M</t>
  </si>
  <si>
    <r>
      <rPr>
        <sz val="9"/>
        <color rgb="FF383838"/>
        <rFont val="Arial Narrow"/>
        <family val="2"/>
      </rPr>
      <t>01-0100-4110</t>
    </r>
  </si>
  <si>
    <r>
      <rPr>
        <sz val="9"/>
        <color rgb="FF494949"/>
        <rFont val="Arial Narrow"/>
        <family val="2"/>
      </rPr>
      <t>01-0100-4120</t>
    </r>
  </si>
  <si>
    <r>
      <rPr>
        <sz val="9"/>
        <color rgb="FF282828"/>
        <rFont val="Arial Narrow"/>
        <family val="2"/>
      </rPr>
      <t>01-0100-4140</t>
    </r>
  </si>
  <si>
    <r>
      <rPr>
        <sz val="9"/>
        <color rgb="FF383838"/>
        <rFont val="Arial Narrow"/>
        <family val="2"/>
      </rPr>
      <t>01</t>
    </r>
    <r>
      <rPr>
        <sz val="9"/>
        <color rgb="FF828282"/>
        <rFont val="Arial Narrow"/>
        <family val="2"/>
      </rPr>
      <t>-</t>
    </r>
    <r>
      <rPr>
        <sz val="9"/>
        <color rgb="FF383838"/>
        <rFont val="Arial Narrow"/>
        <family val="2"/>
      </rPr>
      <t>0100-4520</t>
    </r>
  </si>
  <si>
    <r>
      <rPr>
        <sz val="9"/>
        <color rgb="FF383838"/>
        <rFont val="Arial Narrow"/>
        <family val="2"/>
      </rPr>
      <t>01-0100</t>
    </r>
    <r>
      <rPr>
        <sz val="9"/>
        <color rgb="FF707070"/>
        <rFont val="Arial Narrow"/>
        <family val="2"/>
      </rPr>
      <t>-</t>
    </r>
    <r>
      <rPr>
        <sz val="9"/>
        <color rgb="FF383838"/>
        <rFont val="Arial Narrow"/>
        <family val="2"/>
      </rPr>
      <t>4910</t>
    </r>
  </si>
  <si>
    <r>
      <rPr>
        <sz val="9"/>
        <color rgb="FF282828"/>
        <rFont val="Arial Narrow"/>
        <family val="2"/>
      </rPr>
      <t>01</t>
    </r>
    <r>
      <rPr>
        <sz val="9"/>
        <color rgb="FF707070"/>
        <rFont val="Arial Narrow"/>
        <family val="2"/>
      </rPr>
      <t>-</t>
    </r>
    <r>
      <rPr>
        <sz val="9"/>
        <color rgb="FF383838"/>
        <rFont val="Arial Narrow"/>
        <family val="2"/>
      </rPr>
      <t>0100</t>
    </r>
    <r>
      <rPr>
        <sz val="9"/>
        <color rgb="FF707070"/>
        <rFont val="Arial Narrow"/>
        <family val="2"/>
      </rPr>
      <t>-</t>
    </r>
    <r>
      <rPr>
        <sz val="9"/>
        <color rgb="FF383838"/>
        <rFont val="Arial Narrow"/>
        <family val="2"/>
      </rPr>
      <t>5200</t>
    </r>
  </si>
  <si>
    <r>
      <rPr>
        <sz val="9"/>
        <color rgb="FF383838"/>
        <rFont val="Arial Narrow"/>
        <family val="2"/>
      </rPr>
      <t>01-0100-5300</t>
    </r>
  </si>
  <si>
    <r>
      <rPr>
        <sz val="9"/>
        <color rgb="FF282828"/>
        <rFont val="Arial Narrow"/>
        <family val="2"/>
      </rPr>
      <t>01-0100-5700</t>
    </r>
  </si>
  <si>
    <r>
      <rPr>
        <sz val="9"/>
        <color rgb="FF383838"/>
        <rFont val="Arial Narrow"/>
        <family val="2"/>
      </rPr>
      <t>01-0100-6110</t>
    </r>
  </si>
  <si>
    <r>
      <rPr>
        <sz val="9"/>
        <color rgb="FF494949"/>
        <rFont val="Arial Narrow"/>
        <family val="2"/>
      </rPr>
      <t>01-0100-6112</t>
    </r>
  </si>
  <si>
    <r>
      <rPr>
        <sz val="9"/>
        <color rgb="FF383838"/>
        <rFont val="Arial Narrow"/>
        <family val="2"/>
      </rPr>
      <t>01-0100-6114</t>
    </r>
  </si>
  <si>
    <r>
      <rPr>
        <sz val="9"/>
        <color rgb="FF282828"/>
        <rFont val="Arial Narrow"/>
        <family val="2"/>
      </rPr>
      <t>01-0100-6115</t>
    </r>
  </si>
  <si>
    <r>
      <rPr>
        <sz val="9"/>
        <color rgb="FF383838"/>
        <rFont val="Arial Narrow"/>
        <family val="2"/>
      </rPr>
      <t>01-0100</t>
    </r>
    <r>
      <rPr>
        <sz val="9"/>
        <color rgb="FF707070"/>
        <rFont val="Arial Narrow"/>
        <family val="2"/>
      </rPr>
      <t>-</t>
    </r>
    <r>
      <rPr>
        <sz val="9"/>
        <color rgb="FF494949"/>
        <rFont val="Arial Narrow"/>
        <family val="2"/>
      </rPr>
      <t>6210</t>
    </r>
  </si>
  <si>
    <r>
      <rPr>
        <sz val="9"/>
        <color rgb="FF494949"/>
        <rFont val="Arial Narrow"/>
        <family val="2"/>
      </rPr>
      <t>01</t>
    </r>
    <r>
      <rPr>
        <sz val="9"/>
        <color rgb="FF828282"/>
        <rFont val="Arial Narrow"/>
        <family val="2"/>
      </rPr>
      <t>-</t>
    </r>
    <r>
      <rPr>
        <sz val="9"/>
        <color rgb="FFC4C4C4"/>
        <rFont val="Arial Narrow"/>
        <family val="2"/>
      </rPr>
      <t>,</t>
    </r>
    <r>
      <rPr>
        <sz val="9"/>
        <color rgb="FF383838"/>
        <rFont val="Arial Narrow"/>
        <family val="2"/>
      </rPr>
      <t>0100</t>
    </r>
    <r>
      <rPr>
        <sz val="9"/>
        <color rgb="FF606060"/>
        <rFont val="Arial Narrow"/>
        <family val="2"/>
      </rPr>
      <t>-</t>
    </r>
    <r>
      <rPr>
        <sz val="9"/>
        <color rgb="FF383838"/>
        <rFont val="Arial Narrow"/>
        <family val="2"/>
      </rPr>
      <t>6211</t>
    </r>
  </si>
  <si>
    <r>
      <rPr>
        <sz val="9"/>
        <color rgb="FF383838"/>
        <rFont val="Arial Narrow"/>
        <family val="2"/>
      </rPr>
      <t>01</t>
    </r>
    <r>
      <rPr>
        <sz val="9"/>
        <color rgb="FF606060"/>
        <rFont val="Arial Narrow"/>
        <family val="2"/>
      </rPr>
      <t>-</t>
    </r>
    <r>
      <rPr>
        <sz val="9"/>
        <color rgb="FF282828"/>
        <rFont val="Arial Narrow"/>
        <family val="2"/>
      </rPr>
      <t>0100</t>
    </r>
    <r>
      <rPr>
        <sz val="9"/>
        <color rgb="FF707070"/>
        <rFont val="Arial Narrow"/>
        <family val="2"/>
      </rPr>
      <t>-</t>
    </r>
    <r>
      <rPr>
        <sz val="9"/>
        <color rgb="FF383838"/>
        <rFont val="Arial Narrow"/>
        <family val="2"/>
      </rPr>
      <t>6212</t>
    </r>
  </si>
  <si>
    <r>
      <rPr>
        <sz val="9"/>
        <color rgb="FF282828"/>
        <rFont val="Arial Narrow"/>
        <family val="2"/>
      </rPr>
      <t>01-0100-6310</t>
    </r>
  </si>
  <si>
    <r>
      <rPr>
        <sz val="9"/>
        <color rgb="FF282828"/>
        <rFont val="Arial Narrow"/>
        <family val="2"/>
      </rPr>
      <t>01-0100-6311</t>
    </r>
  </si>
  <si>
    <r>
      <rPr>
        <sz val="9"/>
        <color rgb="FF282828"/>
        <rFont val="Arial Narrow"/>
        <family val="2"/>
      </rPr>
      <t>01-0100-6312</t>
    </r>
  </si>
  <si>
    <r>
      <rPr>
        <sz val="9"/>
        <color rgb="FF282828"/>
        <rFont val="Arial Narrow"/>
        <family val="2"/>
      </rPr>
      <t>01-0100-6320</t>
    </r>
  </si>
  <si>
    <r>
      <rPr>
        <sz val="9"/>
        <color rgb="FF282828"/>
        <rFont val="Arial Narrow"/>
        <family val="2"/>
      </rPr>
      <t>01-0100-6322</t>
    </r>
  </si>
  <si>
    <r>
      <rPr>
        <sz val="9"/>
        <color rgb="FF383838"/>
        <rFont val="Arial Narrow"/>
        <family val="2"/>
      </rPr>
      <t>01-0100-6323</t>
    </r>
  </si>
  <si>
    <r>
      <rPr>
        <sz val="9"/>
        <color rgb="FF282828"/>
        <rFont val="Arial Narrow"/>
        <family val="2"/>
      </rPr>
      <t>01-0100-7110</t>
    </r>
  </si>
  <si>
    <r>
      <rPr>
        <sz val="9"/>
        <color rgb="FF383838"/>
        <rFont val="Arial Narrow"/>
        <family val="2"/>
      </rPr>
      <t>01-0100-7120</t>
    </r>
  </si>
  <si>
    <r>
      <rPr>
        <sz val="9"/>
        <color rgb="FF494949"/>
        <rFont val="Arial Narrow"/>
        <family val="2"/>
      </rPr>
      <t>01-0100-7121</t>
    </r>
  </si>
  <si>
    <r>
      <rPr>
        <sz val="9"/>
        <color rgb="FF383838"/>
        <rFont val="Arial Narrow"/>
        <family val="2"/>
      </rPr>
      <t>01</t>
    </r>
    <r>
      <rPr>
        <sz val="9"/>
        <color rgb="FF919191"/>
        <rFont val="Arial Narrow"/>
        <family val="2"/>
      </rPr>
      <t>-</t>
    </r>
    <r>
      <rPr>
        <sz val="9"/>
        <color rgb="FF383838"/>
        <rFont val="Arial Narrow"/>
        <family val="2"/>
      </rPr>
      <t>0100</t>
    </r>
    <r>
      <rPr>
        <sz val="9"/>
        <color rgb="FF707070"/>
        <rFont val="Arial Narrow"/>
        <family val="2"/>
      </rPr>
      <t>-</t>
    </r>
    <r>
      <rPr>
        <sz val="9"/>
        <color rgb="FF383838"/>
        <rFont val="Arial Narrow"/>
        <family val="2"/>
      </rPr>
      <t>7122</t>
    </r>
  </si>
  <si>
    <r>
      <rPr>
        <sz val="9"/>
        <color rgb="FF282828"/>
        <rFont val="Arial Narrow"/>
        <family val="2"/>
      </rPr>
      <t>01-0100-7124</t>
    </r>
  </si>
  <si>
    <r>
      <rPr>
        <sz val="9"/>
        <color rgb="FF383838"/>
        <rFont val="Arial Narrow"/>
        <family val="2"/>
      </rPr>
      <t>01-0100-7123</t>
    </r>
  </si>
  <si>
    <r>
      <rPr>
        <sz val="9"/>
        <color rgb="FF383838"/>
        <rFont val="Arial Narrow"/>
        <family val="2"/>
      </rPr>
      <t>01</t>
    </r>
    <r>
      <rPr>
        <sz val="9"/>
        <color rgb="FF707070"/>
        <rFont val="Arial Narrow"/>
        <family val="2"/>
      </rPr>
      <t>-</t>
    </r>
    <r>
      <rPr>
        <sz val="9"/>
        <color rgb="FF494949"/>
        <rFont val="Arial Narrow"/>
        <family val="2"/>
      </rPr>
      <t>0100-71</t>
    </r>
    <r>
      <rPr>
        <sz val="9"/>
        <color rgb="FF282828"/>
        <rFont val="Arial Narrow"/>
        <family val="2"/>
      </rPr>
      <t>25</t>
    </r>
  </si>
  <si>
    <r>
      <rPr>
        <sz val="9"/>
        <color rgb="FF282828"/>
        <rFont val="Arial Narrow"/>
        <family val="2"/>
      </rPr>
      <t>01-0100-7140</t>
    </r>
  </si>
  <si>
    <r>
      <rPr>
        <sz val="9"/>
        <color rgb="FF383838"/>
        <rFont val="Arial Narrow"/>
        <family val="2"/>
      </rPr>
      <t>01</t>
    </r>
    <r>
      <rPr>
        <sz val="9"/>
        <color rgb="FF828282"/>
        <rFont val="Arial Narrow"/>
        <family val="2"/>
      </rPr>
      <t>-</t>
    </r>
    <r>
      <rPr>
        <sz val="9"/>
        <color rgb="FF282828"/>
        <rFont val="Arial Narrow"/>
        <family val="2"/>
      </rPr>
      <t>0</t>
    </r>
    <r>
      <rPr>
        <sz val="9"/>
        <color rgb="FF494949"/>
        <rFont val="Arial Narrow"/>
        <family val="2"/>
      </rPr>
      <t>1</t>
    </r>
    <r>
      <rPr>
        <sz val="9"/>
        <color rgb="FF282828"/>
        <rFont val="Arial Narrow"/>
        <family val="2"/>
      </rPr>
      <t>00</t>
    </r>
    <r>
      <rPr>
        <sz val="9"/>
        <color rgb="FF494949"/>
        <rFont val="Arial Narrow"/>
        <family val="2"/>
      </rPr>
      <t>-</t>
    </r>
    <r>
      <rPr>
        <sz val="9"/>
        <color rgb="FF282828"/>
        <rFont val="Arial Narrow"/>
        <family val="2"/>
      </rPr>
      <t>7141</t>
    </r>
  </si>
  <si>
    <r>
      <rPr>
        <sz val="9"/>
        <color rgb="FF282828"/>
        <rFont val="Arial Narrow"/>
        <family val="2"/>
      </rPr>
      <t>01-0100-7144</t>
    </r>
  </si>
  <si>
    <r>
      <rPr>
        <sz val="9"/>
        <color rgb="FF383838"/>
        <rFont val="Arial Narrow"/>
        <family val="2"/>
      </rPr>
      <t>01-0100-7150</t>
    </r>
  </si>
  <si>
    <r>
      <rPr>
        <sz val="9"/>
        <color rgb="FF494949"/>
        <rFont val="Arial Narrow"/>
        <family val="2"/>
      </rPr>
      <t>01-0100-7151</t>
    </r>
  </si>
  <si>
    <r>
      <rPr>
        <sz val="9"/>
        <color rgb="FF383838"/>
        <rFont val="Arial Narrow"/>
        <family val="2"/>
      </rPr>
      <t>01-0100-7154</t>
    </r>
  </si>
  <si>
    <r>
      <rPr>
        <sz val="9"/>
        <color rgb="FF494949"/>
        <rFont val="Arial Narrow"/>
        <family val="2"/>
      </rPr>
      <t>01-0100-7155</t>
    </r>
  </si>
  <si>
    <r>
      <rPr>
        <sz val="9"/>
        <color rgb="FF383838"/>
        <rFont val="Arial Narrow"/>
        <family val="2"/>
      </rPr>
      <t>01-0100-7184</t>
    </r>
  </si>
  <si>
    <r>
      <rPr>
        <sz val="9"/>
        <color rgb="FF282828"/>
        <rFont val="Arial Narrow"/>
        <family val="2"/>
      </rPr>
      <t>01-0100-7186</t>
    </r>
  </si>
  <si>
    <r>
      <rPr>
        <sz val="9"/>
        <color rgb="FF383838"/>
        <rFont val="Arial Narrow"/>
        <family val="2"/>
      </rPr>
      <t>01</t>
    </r>
    <r>
      <rPr>
        <sz val="9"/>
        <color rgb="FF828282"/>
        <rFont val="Arial Narrow"/>
        <family val="2"/>
      </rPr>
      <t>-</t>
    </r>
    <r>
      <rPr>
        <sz val="9"/>
        <color rgb="FF494949"/>
        <rFont val="Arial Narrow"/>
        <family val="2"/>
      </rPr>
      <t>0100</t>
    </r>
    <r>
      <rPr>
        <sz val="9"/>
        <color rgb="FF707070"/>
        <rFont val="Arial Narrow"/>
        <family val="2"/>
      </rPr>
      <t>-</t>
    </r>
    <r>
      <rPr>
        <sz val="9"/>
        <color rgb="FF494949"/>
        <rFont val="Arial Narrow"/>
        <family val="2"/>
      </rPr>
      <t>7190</t>
    </r>
  </si>
  <si>
    <r>
      <rPr>
        <sz val="9"/>
        <color rgb="FF383838"/>
        <rFont val="Arial Narrow"/>
        <family val="2"/>
      </rPr>
      <t>01-0100-7191</t>
    </r>
  </si>
  <si>
    <r>
      <rPr>
        <sz val="9"/>
        <color rgb="FF383838"/>
        <rFont val="Arial Narrow"/>
        <family val="2"/>
      </rPr>
      <t>0</t>
    </r>
    <r>
      <rPr>
        <sz val="9"/>
        <color rgb="FF606060"/>
        <rFont val="Arial Narrow"/>
        <family val="2"/>
      </rPr>
      <t>1-01</t>
    </r>
    <r>
      <rPr>
        <sz val="9"/>
        <color rgb="FF383838"/>
        <rFont val="Arial Narrow"/>
        <family val="2"/>
      </rPr>
      <t>00</t>
    </r>
    <r>
      <rPr>
        <sz val="9"/>
        <color rgb="FF828282"/>
        <rFont val="Arial Narrow"/>
        <family val="2"/>
      </rPr>
      <t>-</t>
    </r>
    <r>
      <rPr>
        <sz val="9"/>
        <color rgb="FF383838"/>
        <rFont val="Arial Narrow"/>
        <family val="2"/>
      </rPr>
      <t>7192</t>
    </r>
  </si>
  <si>
    <r>
      <rPr>
        <sz val="9"/>
        <color rgb="FF383838"/>
        <rFont val="Arial Narrow"/>
        <family val="2"/>
      </rPr>
      <t>01-0100-7193</t>
    </r>
  </si>
  <si>
    <r>
      <rPr>
        <sz val="9"/>
        <color rgb="FF383838"/>
        <rFont val="Arial Narrow"/>
        <family val="2"/>
      </rPr>
      <t>01-0100-7194</t>
    </r>
  </si>
  <si>
    <r>
      <rPr>
        <b/>
        <sz val="10"/>
        <color rgb="FF383838"/>
        <rFont val="Arial Narrow"/>
        <family val="2"/>
      </rPr>
      <t xml:space="preserve">Account </t>
    </r>
    <r>
      <rPr>
        <b/>
        <sz val="10"/>
        <color rgb="FF494949"/>
        <rFont val="Arial Narrow"/>
        <family val="2"/>
      </rPr>
      <t>01-0100</t>
    </r>
  </si>
  <si>
    <r>
      <rPr>
        <sz val="9"/>
        <color rgb="FF707070"/>
        <rFont val="Arial Narrow"/>
        <family val="2"/>
      </rPr>
      <t>.</t>
    </r>
  </si>
  <si>
    <r>
      <rPr>
        <sz val="9"/>
        <color rgb="FF838383"/>
        <rFont val="Arial Narrow"/>
        <family val="2"/>
      </rPr>
      <t>.</t>
    </r>
  </si>
  <si>
    <t>01-0100-7710</t>
  </si>
  <si>
    <r>
      <rPr>
        <sz val="8"/>
        <color rgb="FF797979"/>
        <rFont val="Arial Narrow"/>
        <family val="2"/>
      </rPr>
      <t>.</t>
    </r>
  </si>
  <si>
    <r>
      <rPr>
        <sz val="9"/>
        <color rgb="FF5E5E5E"/>
        <rFont val="Arial Narrow"/>
        <family val="2"/>
      </rPr>
      <t>.</t>
    </r>
  </si>
  <si>
    <r>
      <rPr>
        <sz val="9"/>
        <color rgb="FF2F2F2F"/>
        <rFont val="Arial Narrow"/>
        <family val="2"/>
      </rPr>
      <t>01-0100-7720</t>
    </r>
  </si>
  <si>
    <r>
      <rPr>
        <sz val="9"/>
        <color rgb="FF4D4D4D"/>
        <rFont val="Arial Narrow"/>
        <family val="2"/>
      </rPr>
      <t xml:space="preserve">Capital </t>
    </r>
    <r>
      <rPr>
        <sz val="9"/>
        <color rgb="FF2F2F2F"/>
        <rFont val="Arial Narrow"/>
        <family val="2"/>
      </rPr>
      <t>Projects</t>
    </r>
  </si>
  <si>
    <r>
      <rPr>
        <sz val="9"/>
        <color rgb="FF959595"/>
        <rFont val="Arial Narrow"/>
        <family val="2"/>
      </rPr>
      <t>-</t>
    </r>
  </si>
  <si>
    <r>
      <rPr>
        <sz val="9"/>
        <color rgb="FF2F2F2F"/>
        <rFont val="Arial Narrow"/>
        <family val="2"/>
      </rPr>
      <t>01-0100-7730</t>
    </r>
  </si>
  <si>
    <r>
      <rPr>
        <sz val="9"/>
        <color rgb="FF4D4D4D"/>
        <rFont val="Arial Narrow"/>
        <family val="2"/>
      </rPr>
      <t>.</t>
    </r>
  </si>
  <si>
    <r>
      <rPr>
        <b/>
        <sz val="9"/>
        <color rgb="FF1C1C1C"/>
        <rFont val="Arial Narrow"/>
        <family val="2"/>
      </rPr>
      <t>Depreciation</t>
    </r>
  </si>
  <si>
    <r>
      <rPr>
        <sz val="9"/>
        <color rgb="FF2F2F2F"/>
        <rFont val="Arial Narrow"/>
        <family val="2"/>
      </rPr>
      <t>01-0100-7910</t>
    </r>
  </si>
  <si>
    <r>
      <rPr>
        <b/>
        <sz val="9"/>
        <color rgb="FF1C1C1C"/>
        <rFont val="Arial Narrow"/>
        <family val="2"/>
      </rPr>
      <t>Total Expenditures</t>
    </r>
  </si>
  <si>
    <r>
      <rPr>
        <b/>
        <sz val="9"/>
        <color rgb="FF2F2F2F"/>
        <rFont val="Arial Narrow"/>
        <family val="2"/>
      </rPr>
      <t xml:space="preserve">Excess </t>
    </r>
    <r>
      <rPr>
        <b/>
        <sz val="9"/>
        <color rgb="FF1C1C1C"/>
        <rFont val="Arial Narrow"/>
        <family val="2"/>
      </rPr>
      <t>(Deficiency) of Revenues
Over(Under) Expenditures</t>
    </r>
  </si>
  <si>
    <t>Current Year Forecast Actual
2024</t>
  </si>
  <si>
    <r>
      <rPr>
        <sz val="8"/>
        <color rgb="FF3D3D3D"/>
        <rFont val="Arial Narrow"/>
        <family val="2"/>
      </rPr>
      <t>-</t>
    </r>
  </si>
  <si>
    <t>Employee Benefit - Accrued Sic</t>
  </si>
  <si>
    <t>Payroll Taxes &amp; Benefits:</t>
  </si>
  <si>
    <t>Total  Personnel Cost:</t>
  </si>
  <si>
    <t>Utilities -Natural Gas</t>
  </si>
  <si>
    <t>Total O&amp;M</t>
  </si>
  <si>
    <t>Capital Outlays</t>
  </si>
  <si>
    <t>Capital Proiects</t>
  </si>
  <si>
    <t>Depreciation</t>
  </si>
  <si>
    <t>Total Expenditures</t>
  </si>
  <si>
    <r>
      <rPr>
        <sz val="8"/>
        <color rgb="FF282828"/>
        <rFont val="Arial Narrow"/>
        <family val="2"/>
      </rPr>
      <t>Property Taxes</t>
    </r>
  </si>
  <si>
    <r>
      <rPr>
        <sz val="8"/>
        <color rgb="FF565656"/>
        <rFont val="Arial Narrow"/>
        <family val="2"/>
      </rPr>
      <t>.</t>
    </r>
  </si>
  <si>
    <r>
      <rPr>
        <sz val="8"/>
        <color rgb="FF282828"/>
        <rFont val="Arial Narrow"/>
        <family val="2"/>
      </rPr>
      <t>Concessions - Rec Center</t>
    </r>
  </si>
  <si>
    <r>
      <rPr>
        <sz val="8"/>
        <color rgb="FF282828"/>
        <rFont val="Arial Narrow"/>
        <family val="2"/>
      </rPr>
      <t>Miscellaneous Income</t>
    </r>
  </si>
  <si>
    <r>
      <rPr>
        <sz val="8"/>
        <color rgb="FF696969"/>
        <rFont val="Arial Narrow"/>
        <family val="2"/>
      </rPr>
      <t>.</t>
    </r>
  </si>
  <si>
    <r>
      <rPr>
        <sz val="8"/>
        <color rgb="FF282828"/>
        <rFont val="Arial Narrow"/>
        <family val="2"/>
      </rPr>
      <t>Lease Revenue</t>
    </r>
  </si>
  <si>
    <r>
      <rPr>
        <sz val="8"/>
        <color rgb="FF696969"/>
        <rFont val="Arial Narrow"/>
        <family val="2"/>
      </rPr>
      <t>-</t>
    </r>
  </si>
  <si>
    <r>
      <rPr>
        <sz val="8"/>
        <color rgb="FF282828"/>
        <rFont val="Arial Narrow"/>
        <family val="2"/>
      </rPr>
      <t>lnterfund Transfers</t>
    </r>
  </si>
  <si>
    <r>
      <rPr>
        <sz val="8"/>
        <color rgb="FF3D3D3D"/>
        <rFont val="Arial Narrow"/>
        <family val="2"/>
      </rPr>
      <t>.</t>
    </r>
  </si>
  <si>
    <r>
      <rPr>
        <sz val="8"/>
        <color rgb="FF282828"/>
        <rFont val="Arial Narrow"/>
        <family val="2"/>
      </rPr>
      <t>Salaries</t>
    </r>
  </si>
  <si>
    <r>
      <rPr>
        <sz val="8"/>
        <color rgb="FF3D3D3D"/>
        <rFont val="Arial Narrow"/>
        <family val="2"/>
      </rPr>
      <t>Hourly Wages</t>
    </r>
  </si>
  <si>
    <r>
      <rPr>
        <sz val="8"/>
        <color rgb="FF282828"/>
        <rFont val="Arial Narrow"/>
        <family val="2"/>
      </rPr>
      <t>Seasonal Wages</t>
    </r>
  </si>
  <si>
    <r>
      <rPr>
        <sz val="8"/>
        <color rgb="FF565656"/>
        <rFont val="Arial Narrow"/>
        <family val="2"/>
      </rPr>
      <t>-</t>
    </r>
  </si>
  <si>
    <r>
      <rPr>
        <sz val="8"/>
        <color rgb="FF282828"/>
        <rFont val="Arial Narrow"/>
        <family val="2"/>
      </rPr>
      <t>Overtime Pav</t>
    </r>
  </si>
  <si>
    <r>
      <rPr>
        <sz val="8"/>
        <color rgb="FF282828"/>
        <rFont val="Arial Narrow"/>
        <family val="2"/>
      </rPr>
      <t>Payroll Taxes - FICA</t>
    </r>
  </si>
  <si>
    <r>
      <rPr>
        <sz val="8"/>
        <color rgb="FF282828"/>
        <rFont val="Arial Narrow"/>
        <family val="2"/>
      </rPr>
      <t>Payroll Taxes - Medicare</t>
    </r>
  </si>
  <si>
    <r>
      <rPr>
        <sz val="8"/>
        <color rgb="FF3D3D3D"/>
        <rFont val="Arial Narrow"/>
        <family val="2"/>
      </rPr>
      <t xml:space="preserve">Payroll Taxes </t>
    </r>
    <r>
      <rPr>
        <sz val="8"/>
        <color rgb="FF282828"/>
        <rFont val="Arial Narrow"/>
        <family val="2"/>
      </rPr>
      <t>- SUTA</t>
    </r>
  </si>
  <si>
    <r>
      <rPr>
        <sz val="8"/>
        <color rgb="FF282828"/>
        <rFont val="Arial Narrow"/>
        <family val="2"/>
      </rPr>
      <t>Emplovee Benefits - Health Ins</t>
    </r>
  </si>
  <si>
    <r>
      <rPr>
        <sz val="8"/>
        <color rgb="FF282828"/>
        <rFont val="Arial Narrow"/>
        <family val="2"/>
      </rPr>
      <t xml:space="preserve">Workman's </t>
    </r>
    <r>
      <rPr>
        <sz val="8"/>
        <color rgb="FF3D3D3D"/>
        <rFont val="Arial Narrow"/>
        <family val="2"/>
      </rPr>
      <t>Comp</t>
    </r>
    <r>
      <rPr>
        <sz val="8"/>
        <color rgb="FF696969"/>
        <rFont val="Arial Narrow"/>
        <family val="2"/>
      </rPr>
      <t xml:space="preserve">. </t>
    </r>
    <r>
      <rPr>
        <sz val="8"/>
        <color rgb="FF282828"/>
        <rFont val="Arial Narrow"/>
        <family val="2"/>
      </rPr>
      <t>Insurance</t>
    </r>
  </si>
  <si>
    <r>
      <rPr>
        <sz val="8"/>
        <color rgb="FF282828"/>
        <rFont val="Arial Narrow"/>
        <family val="2"/>
      </rPr>
      <t>Employee Benefits - Retirement</t>
    </r>
  </si>
  <si>
    <r>
      <rPr>
        <sz val="8"/>
        <color rgb="FF282828"/>
        <rFont val="Arial Narrow"/>
        <family val="2"/>
      </rPr>
      <t>Emolovee Benefit - Accrued Com</t>
    </r>
  </si>
  <si>
    <r>
      <rPr>
        <sz val="8"/>
        <color rgb="FF3D3D3D"/>
        <rFont val="Arial Narrow"/>
        <family val="2"/>
      </rPr>
      <t xml:space="preserve">Employee </t>
    </r>
    <r>
      <rPr>
        <sz val="8"/>
        <color rgb="FF282828"/>
        <rFont val="Arial Narrow"/>
        <family val="2"/>
      </rPr>
      <t>Benefit - Accrued Sic</t>
    </r>
  </si>
  <si>
    <r>
      <rPr>
        <sz val="8"/>
        <color rgb="FF282828"/>
        <rFont val="Arial Narrow"/>
        <family val="2"/>
      </rPr>
      <t>Payroll Taxes &amp; Benefits:</t>
    </r>
  </si>
  <si>
    <r>
      <rPr>
        <sz val="8"/>
        <color rgb="FF282828"/>
        <rFont val="Arial Narrow"/>
        <family val="2"/>
      </rPr>
      <t>Concessions Expense</t>
    </r>
  </si>
  <si>
    <r>
      <rPr>
        <sz val="8"/>
        <color rgb="FF282828"/>
        <rFont val="Arial Narrow"/>
        <family val="2"/>
      </rPr>
      <t>Outside Service Fees</t>
    </r>
  </si>
  <si>
    <r>
      <rPr>
        <sz val="8"/>
        <color rgb="FF282828"/>
        <rFont val="Arial Narrow"/>
        <family val="2"/>
      </rPr>
      <t>Insurance</t>
    </r>
  </si>
  <si>
    <r>
      <rPr>
        <sz val="8"/>
        <color rgb="FF3D3D3D"/>
        <rFont val="Arial Narrow"/>
        <family val="2"/>
      </rPr>
      <t xml:space="preserve">Operating </t>
    </r>
    <r>
      <rPr>
        <sz val="8"/>
        <color rgb="FF282828"/>
        <rFont val="Arial Narrow"/>
        <family val="2"/>
      </rPr>
      <t>Supplies</t>
    </r>
  </si>
  <si>
    <r>
      <rPr>
        <sz val="8"/>
        <color rgb="FF282828"/>
        <rFont val="Arial Narrow"/>
        <family val="2"/>
      </rPr>
      <t>Office Supplies</t>
    </r>
  </si>
  <si>
    <r>
      <rPr>
        <sz val="8"/>
        <color rgb="FF282828"/>
        <rFont val="Arial Narrow"/>
        <family val="2"/>
      </rPr>
      <t>FacilitiesRepairs/Maintenance</t>
    </r>
  </si>
  <si>
    <r>
      <rPr>
        <sz val="8"/>
        <color rgb="FF282828"/>
        <rFont val="Arial Narrow"/>
        <family val="2"/>
      </rPr>
      <t>Utilities -Electric</t>
    </r>
  </si>
  <si>
    <r>
      <rPr>
        <sz val="8"/>
        <color rgb="FF282828"/>
        <rFont val="Arial Narrow"/>
        <family val="2"/>
      </rPr>
      <t>Utilities -Natural Gas</t>
    </r>
  </si>
  <si>
    <r>
      <rPr>
        <sz val="8"/>
        <color rgb="FF282828"/>
        <rFont val="Arial Narrow"/>
        <family val="2"/>
      </rPr>
      <t>Utilities -Water</t>
    </r>
  </si>
  <si>
    <r>
      <rPr>
        <sz val="8"/>
        <color rgb="FF282828"/>
        <rFont val="Arial Narrow"/>
        <family val="2"/>
      </rPr>
      <t>Utilities -Telephone</t>
    </r>
  </si>
  <si>
    <r>
      <rPr>
        <sz val="8"/>
        <color rgb="FF282828"/>
        <rFont val="Arial Narrow"/>
        <family val="2"/>
      </rPr>
      <t>Utilities -Trash</t>
    </r>
  </si>
  <si>
    <r>
      <rPr>
        <sz val="8"/>
        <color rgb="FF282828"/>
        <rFont val="Arial Narrow"/>
        <family val="2"/>
      </rPr>
      <t>Capital Outlays</t>
    </r>
  </si>
  <si>
    <r>
      <rPr>
        <sz val="8"/>
        <color rgb="FF282828"/>
        <rFont val="Arial Narrow"/>
        <family val="2"/>
      </rPr>
      <t>Capital Proiects</t>
    </r>
  </si>
  <si>
    <r>
      <rPr>
        <sz val="8"/>
        <color rgb="FF282828"/>
        <rFont val="Arial Narrow"/>
        <family val="2"/>
      </rPr>
      <t>Lease Purchase Pavments</t>
    </r>
  </si>
  <si>
    <r>
      <rPr>
        <sz val="8"/>
        <color rgb="FF3D3D3D"/>
        <rFont val="Arial Narrow"/>
        <family val="2"/>
      </rPr>
      <t xml:space="preserve">Total </t>
    </r>
    <r>
      <rPr>
        <sz val="8"/>
        <color rgb="FF282828"/>
        <rFont val="Arial Narrow"/>
        <family val="2"/>
      </rPr>
      <t>Capital Expenditures</t>
    </r>
  </si>
  <si>
    <r>
      <rPr>
        <sz val="8"/>
        <color rgb="FF282828"/>
        <rFont val="Arial Narrow"/>
        <family val="2"/>
      </rPr>
      <t>lnterfund Oper Transfers•· Out</t>
    </r>
  </si>
  <si>
    <r>
      <rPr>
        <sz val="8"/>
        <color rgb="FF797979"/>
        <rFont val="Arial Narrow"/>
        <family val="2"/>
      </rPr>
      <t>-</t>
    </r>
  </si>
  <si>
    <r>
      <rPr>
        <sz val="10.5"/>
        <color rgb="FF757575"/>
        <rFont val="Arial Narrow"/>
        <family val="2"/>
      </rPr>
      <t>-</t>
    </r>
  </si>
  <si>
    <t>Colorado City Metropolitan District</t>
  </si>
  <si>
    <r>
      <rPr>
        <b/>
        <sz val="8"/>
        <color rgb="FF383838"/>
        <rFont val="Arial Narrow"/>
        <family val="2"/>
      </rPr>
      <t xml:space="preserve">Account </t>
    </r>
    <r>
      <rPr>
        <b/>
        <sz val="8"/>
        <color rgb="FF494949"/>
        <rFont val="Arial Narrow"/>
        <family val="2"/>
      </rPr>
      <t>01-0203</t>
    </r>
  </si>
  <si>
    <r>
      <rPr>
        <sz val="8"/>
        <color rgb="FF282828"/>
        <rFont val="Arial Narrow"/>
        <family val="2"/>
      </rPr>
      <t>01-0203-4110</t>
    </r>
  </si>
  <si>
    <r>
      <rPr>
        <sz val="8"/>
        <color rgb="FF282828"/>
        <rFont val="Arial Narrow"/>
        <family val="2"/>
      </rPr>
      <t>01-0203-4510</t>
    </r>
  </si>
  <si>
    <r>
      <rPr>
        <sz val="8"/>
        <color rgb="FF282828"/>
        <rFont val="Arial Narrow"/>
        <family val="2"/>
      </rPr>
      <t>01-0203-4515</t>
    </r>
  </si>
  <si>
    <r>
      <rPr>
        <sz val="8"/>
        <color rgb="FF282828"/>
        <rFont val="Arial Narrow"/>
        <family val="2"/>
      </rPr>
      <t>01-0203-4910</t>
    </r>
  </si>
  <si>
    <r>
      <rPr>
        <sz val="8"/>
        <color rgb="FF282828"/>
        <rFont val="Arial Narrow"/>
        <family val="2"/>
      </rPr>
      <t>01-0203-5300</t>
    </r>
  </si>
  <si>
    <r>
      <rPr>
        <sz val="8"/>
        <color rgb="FF282828"/>
        <rFont val="Arial Narrow"/>
        <family val="2"/>
      </rPr>
      <t>01-0203-5910</t>
    </r>
  </si>
  <si>
    <r>
      <rPr>
        <sz val="8"/>
        <color rgb="FF282828"/>
        <rFont val="Arial Narrow"/>
        <family val="2"/>
      </rPr>
      <t>01-0203-6110</t>
    </r>
  </si>
  <si>
    <r>
      <rPr>
        <sz val="8"/>
        <color rgb="FF282828"/>
        <rFont val="Arial Narrow"/>
        <family val="2"/>
      </rPr>
      <t>01-0203-6112</t>
    </r>
  </si>
  <si>
    <r>
      <rPr>
        <sz val="8"/>
        <color rgb="FF282828"/>
        <rFont val="Arial Narrow"/>
        <family val="2"/>
      </rPr>
      <t>01-0203-6114</t>
    </r>
  </si>
  <si>
    <r>
      <rPr>
        <sz val="8"/>
        <color rgb="FF282828"/>
        <rFont val="Arial Narrow"/>
        <family val="2"/>
      </rPr>
      <t>01-0203-6115</t>
    </r>
  </si>
  <si>
    <r>
      <rPr>
        <sz val="8"/>
        <color rgb="FF282828"/>
        <rFont val="Arial Narrow"/>
        <family val="2"/>
      </rPr>
      <t>01-0203-6210</t>
    </r>
  </si>
  <si>
    <r>
      <rPr>
        <sz val="8"/>
        <color rgb="FF282828"/>
        <rFont val="Arial Narrow"/>
        <family val="2"/>
      </rPr>
      <t>01-0203-6211</t>
    </r>
  </si>
  <si>
    <r>
      <rPr>
        <sz val="8"/>
        <color rgb="FF282828"/>
        <rFont val="Arial Narrow"/>
        <family val="2"/>
      </rPr>
      <t>01-0203-6212</t>
    </r>
  </si>
  <si>
    <r>
      <rPr>
        <sz val="8"/>
        <color rgb="FF282828"/>
        <rFont val="Arial Narrow"/>
        <family val="2"/>
      </rPr>
      <t>01-0203-6310</t>
    </r>
  </si>
  <si>
    <r>
      <rPr>
        <sz val="8"/>
        <color rgb="FF282828"/>
        <rFont val="Arial Narrow"/>
        <family val="2"/>
      </rPr>
      <t>01-0203-6311</t>
    </r>
  </si>
  <si>
    <r>
      <rPr>
        <sz val="8"/>
        <color rgb="FF282828"/>
        <rFont val="Arial Narrow"/>
        <family val="2"/>
      </rPr>
      <t>01-0203-6312</t>
    </r>
  </si>
  <si>
    <r>
      <rPr>
        <sz val="8"/>
        <color rgb="FF282828"/>
        <rFont val="Arial Narrow"/>
        <family val="2"/>
      </rPr>
      <t>01-0203-6313</t>
    </r>
  </si>
  <si>
    <r>
      <rPr>
        <sz val="8"/>
        <color rgb="FF282828"/>
        <rFont val="Arial Narrow"/>
        <family val="2"/>
      </rPr>
      <t>01-0203-6314</t>
    </r>
  </si>
  <si>
    <r>
      <rPr>
        <sz val="8"/>
        <color rgb="FF282828"/>
        <rFont val="Arial Narrow"/>
        <family val="2"/>
      </rPr>
      <t>01-0203-7112</t>
    </r>
  </si>
  <si>
    <r>
      <rPr>
        <sz val="8"/>
        <color rgb="FF282828"/>
        <rFont val="Arial Narrow"/>
        <family val="2"/>
      </rPr>
      <t>01-0203-7122</t>
    </r>
  </si>
  <si>
    <r>
      <rPr>
        <sz val="8"/>
        <color rgb="FF282828"/>
        <rFont val="Arial Narrow"/>
        <family val="2"/>
      </rPr>
      <t>01-0203-7144</t>
    </r>
  </si>
  <si>
    <r>
      <rPr>
        <sz val="8"/>
        <color rgb="FF282828"/>
        <rFont val="Arial Narrow"/>
        <family val="2"/>
      </rPr>
      <t>01-0203-7150</t>
    </r>
  </si>
  <si>
    <r>
      <rPr>
        <sz val="8"/>
        <color rgb="FF282828"/>
        <rFont val="Arial Narrow"/>
        <family val="2"/>
      </rPr>
      <t>01-0203-7154</t>
    </r>
  </si>
  <si>
    <r>
      <rPr>
        <sz val="8"/>
        <color rgb="FF282828"/>
        <rFont val="Arial Narrow"/>
        <family val="2"/>
      </rPr>
      <t>01-0203-7155</t>
    </r>
  </si>
  <si>
    <r>
      <rPr>
        <sz val="8"/>
        <color rgb="FF282828"/>
        <rFont val="Arial Narrow"/>
        <family val="2"/>
      </rPr>
      <t>01-0203-7184</t>
    </r>
  </si>
  <si>
    <r>
      <rPr>
        <sz val="8"/>
        <color rgb="FF282828"/>
        <rFont val="Arial Narrow"/>
        <family val="2"/>
      </rPr>
      <t>01-0203-7186</t>
    </r>
  </si>
  <si>
    <r>
      <rPr>
        <sz val="8"/>
        <color rgb="FF282828"/>
        <rFont val="Arial Narrow"/>
        <family val="2"/>
      </rPr>
      <t>01-0203-7190</t>
    </r>
  </si>
  <si>
    <r>
      <rPr>
        <sz val="8"/>
        <color rgb="FF282828"/>
        <rFont val="Arial Narrow"/>
        <family val="2"/>
      </rPr>
      <t>01-0203-7191</t>
    </r>
  </si>
  <si>
    <r>
      <rPr>
        <sz val="8"/>
        <color rgb="FF282828"/>
        <rFont val="Arial Narrow"/>
        <family val="2"/>
      </rPr>
      <t>01-0203-7192</t>
    </r>
  </si>
  <si>
    <r>
      <rPr>
        <sz val="8"/>
        <color rgb="FF282828"/>
        <rFont val="Arial Narrow"/>
        <family val="2"/>
      </rPr>
      <t>01-0203-7193</t>
    </r>
  </si>
  <si>
    <r>
      <rPr>
        <sz val="8"/>
        <color rgb="FF282828"/>
        <rFont val="Arial Narrow"/>
        <family val="2"/>
      </rPr>
      <t>01-0203-7194</t>
    </r>
  </si>
  <si>
    <r>
      <rPr>
        <sz val="8"/>
        <color rgb="FF282828"/>
        <rFont val="Arial Narrow"/>
        <family val="2"/>
      </rPr>
      <t>01-0203-7710</t>
    </r>
  </si>
  <si>
    <r>
      <rPr>
        <sz val="8"/>
        <color rgb="FF282828"/>
        <rFont val="Arial Narrow"/>
        <family val="2"/>
      </rPr>
      <t>01-0203-7720</t>
    </r>
  </si>
  <si>
    <r>
      <rPr>
        <sz val="8"/>
        <color rgb="FF282828"/>
        <rFont val="Arial Narrow"/>
        <family val="2"/>
      </rPr>
      <t>01-0203-7730</t>
    </r>
  </si>
  <si>
    <r>
      <rPr>
        <b/>
        <sz val="8"/>
        <color rgb="FF282828"/>
        <rFont val="Arial Narrow"/>
        <family val="2"/>
      </rPr>
      <t>TBD</t>
    </r>
  </si>
  <si>
    <r>
      <rPr>
        <b/>
        <sz val="8"/>
        <color rgb="FF282828"/>
        <rFont val="Arial Narrow"/>
        <family val="2"/>
      </rPr>
      <t>Depreciation</t>
    </r>
  </si>
  <si>
    <r>
      <rPr>
        <sz val="8"/>
        <color rgb="FF282828"/>
        <rFont val="Arial Narrow"/>
        <family val="2"/>
      </rPr>
      <t>01-0203-7910</t>
    </r>
  </si>
  <si>
    <r>
      <rPr>
        <b/>
        <sz val="8"/>
        <color rgb="FF282828"/>
        <rFont val="Arial Narrow"/>
        <family val="2"/>
      </rPr>
      <t>Total Expenditures</t>
    </r>
  </si>
  <si>
    <r>
      <rPr>
        <b/>
        <sz val="8"/>
        <color rgb="FF282828"/>
        <rFont val="Arial Narrow"/>
        <family val="2"/>
      </rPr>
      <t>Excess (Deficiency) of Revenues
Over(Under) Expenditures</t>
    </r>
  </si>
  <si>
    <t xml:space="preserve">Recreation </t>
  </si>
  <si>
    <r>
      <rPr>
        <sz val="8"/>
        <color rgb="FF646464"/>
        <rFont val="Arial Narrow"/>
        <family val="2"/>
      </rPr>
      <t>-</t>
    </r>
  </si>
  <si>
    <r>
      <rPr>
        <sz val="8"/>
        <color rgb="FF232323"/>
        <rFont val="Arial"/>
        <family val="2"/>
      </rPr>
      <t>Account 01-02-08</t>
    </r>
  </si>
  <si>
    <r>
      <rPr>
        <sz val="8"/>
        <color rgb="FF232323"/>
        <rFont val="Arial"/>
        <family val="2"/>
      </rPr>
      <t>01-0208-4110</t>
    </r>
  </si>
  <si>
    <r>
      <rPr>
        <sz val="8"/>
        <color rgb="FF232323"/>
        <rFont val="Arial Narrow"/>
        <family val="2"/>
      </rPr>
      <t>Property Taxes</t>
    </r>
  </si>
  <si>
    <r>
      <rPr>
        <sz val="8"/>
        <color rgb="FF464646"/>
        <rFont val="Arial Narrow"/>
        <family val="2"/>
      </rPr>
      <t>-</t>
    </r>
  </si>
  <si>
    <r>
      <rPr>
        <sz val="8"/>
        <color rgb="FF232323"/>
        <rFont val="Arial"/>
        <family val="2"/>
      </rPr>
      <t>01-0208-4510</t>
    </r>
  </si>
  <si>
    <r>
      <rPr>
        <sz val="8"/>
        <color rgb="FF363636"/>
        <rFont val="Arial Narrow"/>
        <family val="2"/>
      </rPr>
      <t>Charges for Services</t>
    </r>
  </si>
  <si>
    <r>
      <rPr>
        <sz val="8"/>
        <color rgb="FF232323"/>
        <rFont val="Arial"/>
        <family val="2"/>
      </rPr>
      <t>01-0208-4514</t>
    </r>
  </si>
  <si>
    <r>
      <rPr>
        <sz val="8"/>
        <color rgb="FF232323"/>
        <rFont val="Arial"/>
        <family val="2"/>
      </rPr>
      <t>01-0208-4910</t>
    </r>
  </si>
  <si>
    <r>
      <rPr>
        <sz val="8"/>
        <color rgb="FF232323"/>
        <rFont val="Arial Narrow"/>
        <family val="2"/>
      </rPr>
      <t>Miscellaneous Income</t>
    </r>
  </si>
  <si>
    <r>
      <rPr>
        <sz val="8"/>
        <color rgb="FF232323"/>
        <rFont val="Arial"/>
        <family val="2"/>
      </rPr>
      <t>01-0208-501 0</t>
    </r>
  </si>
  <si>
    <r>
      <rPr>
        <sz val="8"/>
        <color rgb="FF363636"/>
        <rFont val="Arial Narrow"/>
        <family val="2"/>
      </rPr>
      <t xml:space="preserve">Grant </t>
    </r>
    <r>
      <rPr>
        <sz val="8"/>
        <color rgb="FF232323"/>
        <rFont val="Arial Narrow"/>
        <family val="2"/>
      </rPr>
      <t>Proceeds</t>
    </r>
  </si>
  <si>
    <r>
      <rPr>
        <sz val="8"/>
        <color rgb="FF232323"/>
        <rFont val="Arial"/>
        <family val="2"/>
      </rPr>
      <t>01-0308-4510</t>
    </r>
  </si>
  <si>
    <r>
      <rPr>
        <sz val="8"/>
        <color rgb="FF363636"/>
        <rFont val="Arial Narrow"/>
        <family val="2"/>
      </rPr>
      <t>Basketball Fees</t>
    </r>
  </si>
  <si>
    <r>
      <rPr>
        <sz val="8"/>
        <color rgb="FF232323"/>
        <rFont val="Arial"/>
        <family val="2"/>
      </rPr>
      <t>01-0408-4510</t>
    </r>
  </si>
  <si>
    <r>
      <rPr>
        <sz val="8"/>
        <color rgb="FF232323"/>
        <rFont val="Arial Narrow"/>
        <family val="2"/>
      </rPr>
      <t>Baseball Fees</t>
    </r>
  </si>
  <si>
    <r>
      <rPr>
        <sz val="8"/>
        <color rgb="FF232323"/>
        <rFont val="Arial"/>
        <family val="2"/>
      </rPr>
      <t>01-0408-4511</t>
    </r>
  </si>
  <si>
    <r>
      <rPr>
        <sz val="8"/>
        <color rgb="FF232323"/>
        <rFont val="Arial Narrow"/>
        <family val="2"/>
      </rPr>
      <t>Softball Fees</t>
    </r>
  </si>
  <si>
    <r>
      <rPr>
        <sz val="8"/>
        <color rgb="FF595959"/>
        <rFont val="Arial Narrow"/>
        <family val="2"/>
      </rPr>
      <t>-</t>
    </r>
  </si>
  <si>
    <r>
      <rPr>
        <sz val="8"/>
        <color rgb="FF232323"/>
        <rFont val="Arial"/>
        <family val="2"/>
      </rPr>
      <t>01-0608-4510</t>
    </r>
  </si>
  <si>
    <r>
      <rPr>
        <sz val="8"/>
        <color rgb="FF232323"/>
        <rFont val="Arial Narrow"/>
        <family val="2"/>
      </rPr>
      <t>Soccer Fees</t>
    </r>
  </si>
  <si>
    <r>
      <rPr>
        <sz val="8"/>
        <color rgb="FF232323"/>
        <rFont val="Arial"/>
        <family val="2"/>
      </rPr>
      <t>01-0708-4510</t>
    </r>
  </si>
  <si>
    <r>
      <rPr>
        <sz val="8"/>
        <color rgb="FF232323"/>
        <rFont val="Arial Narrow"/>
        <family val="2"/>
      </rPr>
      <t>Volleyball Fees</t>
    </r>
  </si>
  <si>
    <r>
      <rPr>
        <sz val="8"/>
        <color rgb="FF232323"/>
        <rFont val="Arial"/>
        <family val="2"/>
      </rPr>
      <t>01-0808-4510</t>
    </r>
  </si>
  <si>
    <r>
      <rPr>
        <sz val="8"/>
        <color rgb="FF232323"/>
        <rFont val="Arial Narrow"/>
        <family val="2"/>
      </rPr>
      <t>Pickleball</t>
    </r>
  </si>
  <si>
    <r>
      <rPr>
        <sz val="8"/>
        <color rgb="FF232323"/>
        <rFont val="Arial Narrow"/>
        <family val="2"/>
      </rPr>
      <t>Donations</t>
    </r>
  </si>
  <si>
    <r>
      <rPr>
        <sz val="8"/>
        <color rgb="FF232323"/>
        <rFont val="Arial"/>
        <family val="2"/>
      </rPr>
      <t>01-0208-5910</t>
    </r>
  </si>
  <si>
    <r>
      <rPr>
        <sz val="8"/>
        <color rgb="FF232323"/>
        <rFont val="Arial Narrow"/>
        <family val="2"/>
      </rPr>
      <t>lnterfund Transfers</t>
    </r>
  </si>
  <si>
    <r>
      <rPr>
        <sz val="8"/>
        <color rgb="FF232323"/>
        <rFont val="Arial"/>
        <family val="2"/>
      </rPr>
      <t>01-0208-6110</t>
    </r>
  </si>
  <si>
    <r>
      <rPr>
        <sz val="8"/>
        <color rgb="FF232323"/>
        <rFont val="Arial Narrow"/>
        <family val="2"/>
      </rPr>
      <t>Salaries</t>
    </r>
  </si>
  <si>
    <r>
      <rPr>
        <sz val="8"/>
        <color rgb="FF232323"/>
        <rFont val="Arial"/>
        <family val="2"/>
      </rPr>
      <t>01-0208-6112</t>
    </r>
  </si>
  <si>
    <r>
      <rPr>
        <sz val="8"/>
        <color rgb="FF232323"/>
        <rFont val="Arial Narrow"/>
        <family val="2"/>
      </rPr>
      <t>Hourly Wages</t>
    </r>
  </si>
  <si>
    <r>
      <rPr>
        <sz val="8"/>
        <color rgb="FF232323"/>
        <rFont val="Arial Narrow"/>
        <family val="2"/>
      </rPr>
      <t>SeasonalWaoes</t>
    </r>
  </si>
  <si>
    <r>
      <rPr>
        <sz val="8"/>
        <color rgb="FF232323"/>
        <rFont val="Arial"/>
        <family val="2"/>
      </rPr>
      <t>01-0208-6115</t>
    </r>
  </si>
  <si>
    <r>
      <rPr>
        <sz val="8"/>
        <color rgb="FF232323"/>
        <rFont val="Arial Narrow"/>
        <family val="2"/>
      </rPr>
      <t>Overtime Pav</t>
    </r>
  </si>
  <si>
    <r>
      <rPr>
        <sz val="8"/>
        <color rgb="FF232323"/>
        <rFont val="Arial Narrow"/>
        <family val="2"/>
      </rPr>
      <t>Payroll Taxes - FICA</t>
    </r>
  </si>
  <si>
    <r>
      <rPr>
        <sz val="8"/>
        <color rgb="FF232323"/>
        <rFont val="Arial Narrow"/>
        <family val="2"/>
      </rPr>
      <t xml:space="preserve">Pavroll Taxes </t>
    </r>
    <r>
      <rPr>
        <sz val="8"/>
        <color rgb="FF363636"/>
        <rFont val="Arial Narrow"/>
        <family val="2"/>
      </rPr>
      <t xml:space="preserve">- </t>
    </r>
    <r>
      <rPr>
        <sz val="8"/>
        <color rgb="FF232323"/>
        <rFont val="Arial Narrow"/>
        <family val="2"/>
      </rPr>
      <t>Medicare</t>
    </r>
  </si>
  <si>
    <r>
      <rPr>
        <sz val="8"/>
        <color rgb="FF232323"/>
        <rFont val="Arial Narrow"/>
        <family val="2"/>
      </rPr>
      <t xml:space="preserve">Payroll Taxes </t>
    </r>
    <r>
      <rPr>
        <sz val="8"/>
        <color rgb="FF464646"/>
        <rFont val="Arial Narrow"/>
        <family val="2"/>
      </rPr>
      <t xml:space="preserve">- </t>
    </r>
    <r>
      <rPr>
        <sz val="8"/>
        <color rgb="FF232323"/>
        <rFont val="Arial Narrow"/>
        <family val="2"/>
      </rPr>
      <t>SUTA</t>
    </r>
  </si>
  <si>
    <r>
      <rPr>
        <sz val="8"/>
        <color rgb="FF232323"/>
        <rFont val="Arial"/>
        <family val="2"/>
      </rPr>
      <t>01-0208-6311</t>
    </r>
  </si>
  <si>
    <r>
      <rPr>
        <sz val="8"/>
        <color rgb="FF232323"/>
        <rFont val="Arial Narrow"/>
        <family val="2"/>
      </rPr>
      <t>Workman's Comp</t>
    </r>
    <r>
      <rPr>
        <sz val="8"/>
        <color rgb="FFB3B3B3"/>
        <rFont val="Arial Narrow"/>
        <family val="2"/>
      </rPr>
      <t xml:space="preserve">. </t>
    </r>
    <r>
      <rPr>
        <sz val="8"/>
        <color rgb="FF232323"/>
        <rFont val="Arial Narrow"/>
        <family val="2"/>
      </rPr>
      <t>Insurance</t>
    </r>
  </si>
  <si>
    <r>
      <rPr>
        <sz val="8"/>
        <color rgb="FF232323"/>
        <rFont val="Arial"/>
        <family val="2"/>
      </rPr>
      <t>01-0208-6312</t>
    </r>
  </si>
  <si>
    <r>
      <rPr>
        <sz val="8"/>
        <color rgb="FF232323"/>
        <rFont val="Arial"/>
        <family val="2"/>
      </rPr>
      <t>01-0208-6320</t>
    </r>
  </si>
  <si>
    <r>
      <rPr>
        <sz val="8"/>
        <color rgb="FF232323"/>
        <rFont val="Arial"/>
        <family val="2"/>
      </rPr>
      <t>01-0208-6322</t>
    </r>
  </si>
  <si>
    <r>
      <rPr>
        <sz val="8"/>
        <color rgb="FF363636"/>
        <rFont val="Arial"/>
        <family val="2"/>
      </rPr>
      <t>01-0208-6323</t>
    </r>
  </si>
  <si>
    <r>
      <rPr>
        <sz val="8"/>
        <color rgb="FF232323"/>
        <rFont val="Arial Narrow"/>
        <family val="2"/>
      </rPr>
      <t>Meals</t>
    </r>
  </si>
  <si>
    <r>
      <rPr>
        <sz val="8"/>
        <color rgb="FF232323"/>
        <rFont val="Arial"/>
        <family val="2"/>
      </rPr>
      <t>01-0208-7110</t>
    </r>
  </si>
  <si>
    <r>
      <rPr>
        <sz val="8"/>
        <color rgb="FF232323"/>
        <rFont val="Arial Narrow"/>
        <family val="2"/>
      </rPr>
      <t>Advertising</t>
    </r>
  </si>
  <si>
    <r>
      <rPr>
        <sz val="8"/>
        <color rgb="FF232323"/>
        <rFont val="Arial Narrow"/>
        <family val="2"/>
      </rPr>
      <t>Concessions Expense</t>
    </r>
  </si>
  <si>
    <r>
      <rPr>
        <sz val="8"/>
        <color rgb="FF232323"/>
        <rFont val="Arial"/>
        <family val="2"/>
      </rPr>
      <t>01-0208-7120</t>
    </r>
  </si>
  <si>
    <r>
      <rPr>
        <sz val="8"/>
        <color rgb="FF232323"/>
        <rFont val="Arial"/>
        <family val="2"/>
      </rPr>
      <t>01-0208-7122</t>
    </r>
  </si>
  <si>
    <r>
      <rPr>
        <sz val="8"/>
        <color rgb="FF232323"/>
        <rFont val="Arial Narrow"/>
        <family val="2"/>
      </rPr>
      <t>Outside Service Fees</t>
    </r>
  </si>
  <si>
    <r>
      <rPr>
        <sz val="8"/>
        <color rgb="FF232323"/>
        <rFont val="Arial"/>
        <family val="2"/>
      </rPr>
      <t>01-0208-7125</t>
    </r>
  </si>
  <si>
    <r>
      <rPr>
        <sz val="8"/>
        <color rgb="FF363636"/>
        <rFont val="Arial Narrow"/>
        <family val="2"/>
      </rPr>
      <t xml:space="preserve">Taxes </t>
    </r>
    <r>
      <rPr>
        <sz val="8"/>
        <color rgb="FF232323"/>
        <rFont val="Arial Narrow"/>
        <family val="2"/>
      </rPr>
      <t>and Licenses</t>
    </r>
  </si>
  <si>
    <r>
      <rPr>
        <sz val="8"/>
        <color rgb="FF232323"/>
        <rFont val="Arial"/>
        <family val="2"/>
      </rPr>
      <t>01-0208-7141</t>
    </r>
  </si>
  <si>
    <r>
      <rPr>
        <sz val="8"/>
        <color rgb="FF363636"/>
        <rFont val="Arial Narrow"/>
        <family val="2"/>
      </rPr>
      <t xml:space="preserve">Professional </t>
    </r>
    <r>
      <rPr>
        <sz val="8"/>
        <color rgb="FF232323"/>
        <rFont val="Arial Narrow"/>
        <family val="2"/>
      </rPr>
      <t>Fees Legal</t>
    </r>
  </si>
  <si>
    <r>
      <rPr>
        <sz val="8"/>
        <color rgb="FF232323"/>
        <rFont val="Arial"/>
        <family val="2"/>
      </rPr>
      <t>01-0208-7144</t>
    </r>
  </si>
  <si>
    <r>
      <rPr>
        <sz val="8"/>
        <color rgb="FF232323"/>
        <rFont val="Arial Narrow"/>
        <family val="2"/>
      </rPr>
      <t>Insurance</t>
    </r>
  </si>
  <si>
    <r>
      <rPr>
        <sz val="8"/>
        <color rgb="FF232323"/>
        <rFont val="Arial Narrow"/>
        <family val="2"/>
      </rPr>
      <t>Operatina Supplies</t>
    </r>
  </si>
  <si>
    <r>
      <rPr>
        <sz val="8"/>
        <color rgb="FF232323"/>
        <rFont val="Arial"/>
        <family val="2"/>
      </rPr>
      <t>01-0208-7151</t>
    </r>
  </si>
  <si>
    <r>
      <rPr>
        <sz val="8"/>
        <color rgb="FF232323"/>
        <rFont val="Arial Narrow"/>
        <family val="2"/>
      </rPr>
      <t>Fuels and Lubricants</t>
    </r>
  </si>
  <si>
    <r>
      <rPr>
        <sz val="8"/>
        <color rgb="FF232323"/>
        <rFont val="Arial"/>
        <family val="2"/>
      </rPr>
      <t>01-0208-7154</t>
    </r>
  </si>
  <si>
    <r>
      <rPr>
        <sz val="8"/>
        <color rgb="FF232323"/>
        <rFont val="Arial Narrow"/>
        <family val="2"/>
      </rPr>
      <t>Office Supplies</t>
    </r>
  </si>
  <si>
    <r>
      <rPr>
        <sz val="8"/>
        <color rgb="FF232323"/>
        <rFont val="Arial"/>
        <family val="2"/>
      </rPr>
      <t>01-0208-7155</t>
    </r>
  </si>
  <si>
    <r>
      <rPr>
        <sz val="8"/>
        <color rgb="FF232323"/>
        <rFont val="Arial Narrow"/>
        <family val="2"/>
      </rPr>
      <t>JanitorialSupplies</t>
    </r>
  </si>
  <si>
    <r>
      <rPr>
        <sz val="8"/>
        <color rgb="FF232323"/>
        <rFont val="Arial"/>
        <family val="2"/>
      </rPr>
      <t>01-0208-7184</t>
    </r>
  </si>
  <si>
    <r>
      <rPr>
        <sz val="8"/>
        <color rgb="FF232323"/>
        <rFont val="Arial Narrow"/>
        <family val="2"/>
      </rPr>
      <t>Furn, Tools&amp; Equipment Repairs</t>
    </r>
  </si>
  <si>
    <r>
      <rPr>
        <sz val="8"/>
        <color rgb="FF232323"/>
        <rFont val="Arial"/>
        <family val="2"/>
      </rPr>
      <t>01-0208-7186</t>
    </r>
  </si>
  <si>
    <r>
      <rPr>
        <sz val="8"/>
        <color rgb="FF232323"/>
        <rFont val="Arial Narrow"/>
        <family val="2"/>
      </rPr>
      <t>FacilitiesRepairs/Maintenance</t>
    </r>
  </si>
  <si>
    <r>
      <rPr>
        <sz val="8"/>
        <color rgb="FF232323"/>
        <rFont val="Arial"/>
        <family val="2"/>
      </rPr>
      <t>01-0208-7190</t>
    </r>
  </si>
  <si>
    <r>
      <rPr>
        <sz val="8"/>
        <color rgb="FF232323"/>
        <rFont val="Arial Narrow"/>
        <family val="2"/>
      </rPr>
      <t>Utilities -Electric</t>
    </r>
  </si>
  <si>
    <r>
      <rPr>
        <sz val="8"/>
        <color rgb="FF232323"/>
        <rFont val="Arial"/>
        <family val="2"/>
      </rPr>
      <t>01-0208-7191</t>
    </r>
  </si>
  <si>
    <r>
      <rPr>
        <sz val="8"/>
        <color rgb="FF232323"/>
        <rFont val="Arial Narrow"/>
        <family val="2"/>
      </rPr>
      <t>Utilities -Natural Gas</t>
    </r>
  </si>
  <si>
    <r>
      <rPr>
        <sz val="8"/>
        <color rgb="FF232323"/>
        <rFont val="Arial"/>
        <family val="2"/>
      </rPr>
      <t>01-0208-7192</t>
    </r>
  </si>
  <si>
    <r>
      <rPr>
        <sz val="8"/>
        <color rgb="FF232323"/>
        <rFont val="Arial Narrow"/>
        <family val="2"/>
      </rPr>
      <t>Utilities -Water</t>
    </r>
  </si>
  <si>
    <r>
      <rPr>
        <sz val="8"/>
        <color rgb="FF232323"/>
        <rFont val="Arial"/>
        <family val="2"/>
      </rPr>
      <t>01-0208-7193</t>
    </r>
  </si>
  <si>
    <r>
      <rPr>
        <sz val="8"/>
        <color rgb="FF232323"/>
        <rFont val="Arial Narrow"/>
        <family val="2"/>
      </rPr>
      <t>Utilities -Telephone</t>
    </r>
  </si>
  <si>
    <r>
      <rPr>
        <sz val="8"/>
        <color rgb="FF232323"/>
        <rFont val="Arial"/>
        <family val="2"/>
      </rPr>
      <t>01-0208-7194</t>
    </r>
  </si>
  <si>
    <r>
      <rPr>
        <sz val="8"/>
        <color rgb="FF232323"/>
        <rFont val="Arial Narrow"/>
        <family val="2"/>
      </rPr>
      <t>Utilities -Trash</t>
    </r>
  </si>
  <si>
    <r>
      <rPr>
        <b/>
        <sz val="10"/>
        <color rgb="FF383838"/>
        <rFont val="Arial Narrow"/>
        <family val="2"/>
      </rPr>
      <t xml:space="preserve">Account </t>
    </r>
    <r>
      <rPr>
        <b/>
        <sz val="10"/>
        <color rgb="FF494949"/>
        <rFont val="Arial Narrow"/>
        <family val="2"/>
      </rPr>
      <t>01-0208</t>
    </r>
  </si>
  <si>
    <t xml:space="preserve">Parks and Recreation </t>
  </si>
  <si>
    <t>-</t>
  </si>
  <si>
    <t>.</t>
  </si>
  <si>
    <t>Grant Proceeds</t>
  </si>
  <si>
    <t>lnterfund Transfers</t>
  </si>
  <si>
    <t>Total Revenue and OFS:</t>
  </si>
  <si>
    <t>Gross Payroll:</t>
  </si>
  <si>
    <t>Payroll Taxes - FICA</t>
  </si>
  <si>
    <t>Employee Benefits - Health Ins</t>
  </si>
  <si>
    <t>Travel and Lodging</t>
  </si>
  <si>
    <r>
      <rPr>
        <sz val="8"/>
        <color rgb="FF595959"/>
        <rFont val="Arial Narrow"/>
        <family val="2"/>
      </rPr>
      <t>.</t>
    </r>
  </si>
  <si>
    <t>Colorado City Metropolitan District
Parks and Recreation 
2025 Budget DRAFT</t>
  </si>
  <si>
    <r>
      <rPr>
        <sz val="8"/>
        <color rgb="FF3D3D3D"/>
        <rFont val="Arial"/>
        <family val="2"/>
      </rPr>
      <t>01-0208-7710</t>
    </r>
  </si>
  <si>
    <r>
      <rPr>
        <sz val="8"/>
        <color rgb="FF232323"/>
        <rFont val="Arial Narrow"/>
        <family val="2"/>
      </rPr>
      <t>Capital Outlays</t>
    </r>
  </si>
  <si>
    <r>
      <rPr>
        <sz val="8"/>
        <color rgb="FF232323"/>
        <rFont val="Arial"/>
        <family val="2"/>
      </rPr>
      <t>01-0208-7720</t>
    </r>
  </si>
  <si>
    <r>
      <rPr>
        <sz val="8"/>
        <color rgb="FF525252"/>
        <rFont val="Arial Narrow"/>
        <family val="2"/>
      </rPr>
      <t>-</t>
    </r>
  </si>
  <si>
    <r>
      <rPr>
        <sz val="11"/>
        <color rgb="FF626262"/>
        <rFont val="Arial Narrow"/>
        <family val="2"/>
      </rPr>
      <t>-</t>
    </r>
  </si>
  <si>
    <r>
      <rPr>
        <sz val="13.5"/>
        <color rgb="FF626262"/>
        <rFont val="Arial Narrow"/>
        <family val="2"/>
      </rPr>
      <t>-</t>
    </r>
  </si>
  <si>
    <r>
      <rPr>
        <b/>
        <sz val="8"/>
        <color rgb="FF232323"/>
        <rFont val="Arial"/>
        <family val="2"/>
      </rPr>
      <t>TBD  Depreciation</t>
    </r>
  </si>
  <si>
    <r>
      <rPr>
        <sz val="13"/>
        <color rgb="FF757575"/>
        <rFont val="Arial Narrow"/>
        <family val="2"/>
      </rPr>
      <t>-</t>
    </r>
  </si>
  <si>
    <r>
      <rPr>
        <sz val="8"/>
        <color rgb="FF3D3D3D"/>
        <rFont val="Arial Narrow"/>
        <family val="2"/>
      </rPr>
      <t xml:space="preserve">Total </t>
    </r>
    <r>
      <rPr>
        <sz val="8"/>
        <color rgb="FF232323"/>
        <rFont val="Arial Narrow"/>
        <family val="2"/>
      </rPr>
      <t>Capital Expenditures</t>
    </r>
  </si>
  <si>
    <r>
      <rPr>
        <sz val="8"/>
        <color rgb="FF3D3D3D"/>
        <rFont val="Arial"/>
        <family val="2"/>
      </rPr>
      <t>01-0208-7910</t>
    </r>
  </si>
  <si>
    <r>
      <rPr>
        <sz val="9.5"/>
        <color rgb="FF3D3D3D"/>
        <rFont val="Arial Narrow"/>
        <family val="2"/>
      </rPr>
      <t>-</t>
    </r>
  </si>
  <si>
    <r>
      <rPr>
        <sz val="13.5"/>
        <color rgb="FF525252"/>
        <rFont val="Arial Narrow"/>
        <family val="2"/>
      </rPr>
      <t>-</t>
    </r>
  </si>
  <si>
    <r>
      <rPr>
        <b/>
        <sz val="8"/>
        <color rgb="FF232323"/>
        <rFont val="Arial Narrow"/>
        <family val="2"/>
      </rPr>
      <t xml:space="preserve">Excess (Deficiency) of Revenues
Over(Under) </t>
    </r>
    <r>
      <rPr>
        <b/>
        <sz val="8"/>
        <color rgb="FF3D3D3D"/>
        <rFont val="Arial Narrow"/>
        <family val="2"/>
      </rPr>
      <t>Expenditures</t>
    </r>
  </si>
  <si>
    <t>Capital Projects</t>
  </si>
  <si>
    <t>Total expenditures</t>
  </si>
  <si>
    <r>
      <rPr>
        <b/>
        <sz val="10"/>
        <color rgb="FF383838"/>
        <rFont val="Arial Narrow"/>
        <family val="2"/>
      </rPr>
      <t xml:space="preserve">Account </t>
    </r>
    <r>
      <rPr>
        <b/>
        <sz val="10"/>
        <color rgb="FF494949"/>
        <rFont val="Arial Narrow"/>
        <family val="2"/>
      </rPr>
      <t>01-6000</t>
    </r>
  </si>
  <si>
    <t xml:space="preserve">Roads </t>
  </si>
  <si>
    <r>
      <rPr>
        <sz val="8"/>
        <color rgb="FF1F1F1F"/>
        <rFont val="Arial"/>
        <family val="2"/>
      </rPr>
      <t>01-6000-4110</t>
    </r>
  </si>
  <si>
    <r>
      <rPr>
        <sz val="8"/>
        <color rgb="FF1F1F1F"/>
        <rFont val="Arial"/>
        <family val="2"/>
      </rPr>
      <t>01-6000-6110</t>
    </r>
  </si>
  <si>
    <r>
      <rPr>
        <sz val="8"/>
        <color rgb="FF1F1F1F"/>
        <rFont val="Arial"/>
        <family val="2"/>
      </rPr>
      <t>01-6000-6112</t>
    </r>
  </si>
  <si>
    <r>
      <rPr>
        <sz val="8"/>
        <color rgb="FF1F1F1F"/>
        <rFont val="Arial"/>
        <family val="2"/>
      </rPr>
      <t>01-6000-6113</t>
    </r>
  </si>
  <si>
    <r>
      <rPr>
        <sz val="8"/>
        <color rgb="FF1F1F1F"/>
        <rFont val="Arial"/>
        <family val="2"/>
      </rPr>
      <t>01-6000-6114</t>
    </r>
  </si>
  <si>
    <r>
      <rPr>
        <sz val="8"/>
        <color rgb="FF313131"/>
        <rFont val="Arial"/>
        <family val="2"/>
      </rPr>
      <t>01-6000-6115</t>
    </r>
  </si>
  <si>
    <t>Water</t>
  </si>
  <si>
    <r>
      <rPr>
        <b/>
        <sz val="10"/>
        <color rgb="FF383838"/>
        <rFont val="Arial Narrow"/>
        <family val="2"/>
      </rPr>
      <t xml:space="preserve">Account </t>
    </r>
    <r>
      <rPr>
        <b/>
        <sz val="10"/>
        <color rgb="FF494949"/>
        <rFont val="Arial Narrow"/>
        <family val="2"/>
      </rPr>
      <t>02-0100</t>
    </r>
  </si>
  <si>
    <r>
      <rPr>
        <sz val="8"/>
        <color rgb="FF2A2A2A"/>
        <rFont val="Arial"/>
        <family val="2"/>
      </rPr>
      <t>02-0100-4130</t>
    </r>
  </si>
  <si>
    <r>
      <rPr>
        <sz val="8"/>
        <color rgb="FF2A2A2A"/>
        <rFont val="Arial Narrow"/>
        <family val="2"/>
      </rPr>
      <t>Impact Fees</t>
    </r>
  </si>
  <si>
    <r>
      <rPr>
        <sz val="8"/>
        <color rgb="FF2A2A2A"/>
        <rFont val="Arial"/>
        <family val="2"/>
      </rPr>
      <t>02-0100-4131</t>
    </r>
  </si>
  <si>
    <r>
      <rPr>
        <sz val="8"/>
        <color rgb="FF2A2A2A"/>
        <rFont val="Arial Narrow"/>
        <family val="2"/>
      </rPr>
      <t>Tap Fees</t>
    </r>
  </si>
  <si>
    <r>
      <rPr>
        <sz val="8"/>
        <color rgb="FF2A2A2A"/>
        <rFont val="Arial"/>
        <family val="2"/>
      </rPr>
      <t>02-0100-4510</t>
    </r>
  </si>
  <si>
    <r>
      <rPr>
        <sz val="8"/>
        <color rgb="FF2A2A2A"/>
        <rFont val="Arial Narrow"/>
        <family val="2"/>
      </rPr>
      <t xml:space="preserve">Charges </t>
    </r>
    <r>
      <rPr>
        <sz val="8"/>
        <color rgb="FF3D3D3D"/>
        <rFont val="Arial Narrow"/>
        <family val="2"/>
      </rPr>
      <t xml:space="preserve">for </t>
    </r>
    <r>
      <rPr>
        <sz val="8"/>
        <color rgb="FF2A2A2A"/>
        <rFont val="Arial Narrow"/>
        <family val="2"/>
      </rPr>
      <t>Services</t>
    </r>
  </si>
  <si>
    <r>
      <rPr>
        <sz val="8"/>
        <color rgb="FF7B7B7B"/>
        <rFont val="Arial Narrow"/>
        <family val="2"/>
      </rPr>
      <t>-</t>
    </r>
  </si>
  <si>
    <r>
      <rPr>
        <sz val="8"/>
        <color rgb="FF7B7B7B"/>
        <rFont val="Arial Narrow"/>
        <family val="2"/>
      </rPr>
      <t>.</t>
    </r>
  </si>
  <si>
    <r>
      <rPr>
        <sz val="8"/>
        <color rgb="FF2A2A2A"/>
        <rFont val="Arial"/>
        <family val="2"/>
      </rPr>
      <t>02-0100-4515</t>
    </r>
  </si>
  <si>
    <r>
      <rPr>
        <sz val="8"/>
        <color rgb="FF2A2A2A"/>
        <rFont val="Arial Narrow"/>
        <family val="2"/>
      </rPr>
      <t>Bulk Water</t>
    </r>
  </si>
  <si>
    <r>
      <rPr>
        <sz val="8"/>
        <color rgb="FF3D3D3D"/>
        <rFont val="Arial"/>
        <family val="2"/>
      </rPr>
      <t>02-0100-4516</t>
    </r>
  </si>
  <si>
    <r>
      <rPr>
        <sz val="8"/>
        <color rgb="FF2A2A2A"/>
        <rFont val="Arial Narrow"/>
        <family val="2"/>
      </rPr>
      <t>Set Up Fees</t>
    </r>
  </si>
  <si>
    <r>
      <rPr>
        <sz val="8"/>
        <color rgb="FF2A2A2A"/>
        <rFont val="Arial"/>
        <family val="2"/>
      </rPr>
      <t>02-0100-4517</t>
    </r>
  </si>
  <si>
    <r>
      <rPr>
        <sz val="8"/>
        <color rgb="FF2A2A2A"/>
        <rFont val="Arial Narrow"/>
        <family val="2"/>
      </rPr>
      <t>Penalties</t>
    </r>
  </si>
  <si>
    <r>
      <rPr>
        <sz val="8"/>
        <color rgb="FF2A2A2A"/>
        <rFont val="Arial"/>
        <family val="2"/>
      </rPr>
      <t>02-0100-4910</t>
    </r>
  </si>
  <si>
    <r>
      <rPr>
        <sz val="8"/>
        <color rgb="FF2A2A2A"/>
        <rFont val="Arial Narrow"/>
        <family val="2"/>
      </rPr>
      <t>Misc</t>
    </r>
    <r>
      <rPr>
        <sz val="8"/>
        <color rgb="FF8C8C8C"/>
        <rFont val="Arial Narrow"/>
        <family val="2"/>
      </rPr>
      <t xml:space="preserve">. </t>
    </r>
    <r>
      <rPr>
        <sz val="8"/>
        <color rgb="FF2A2A2A"/>
        <rFont val="Arial Narrow"/>
        <family val="2"/>
      </rPr>
      <t>Income</t>
    </r>
  </si>
  <si>
    <r>
      <rPr>
        <sz val="8"/>
        <color rgb="FF2A2A2A"/>
        <rFont val="Arial"/>
        <family val="2"/>
      </rPr>
      <t>02-0100-5010</t>
    </r>
  </si>
  <si>
    <r>
      <rPr>
        <sz val="8"/>
        <color rgb="FF2A2A2A"/>
        <rFont val="Arial"/>
        <family val="2"/>
      </rPr>
      <t>02-0100-5110</t>
    </r>
  </si>
  <si>
    <r>
      <rPr>
        <sz val="8"/>
        <color rgb="FF2A2A2A"/>
        <rFont val="Arial Narrow"/>
        <family val="2"/>
      </rPr>
      <t xml:space="preserve">Water </t>
    </r>
    <r>
      <rPr>
        <sz val="8"/>
        <color rgb="FF3D3D3D"/>
        <rFont val="Arial Narrow"/>
        <family val="2"/>
      </rPr>
      <t>Fees</t>
    </r>
  </si>
  <si>
    <r>
      <rPr>
        <sz val="8"/>
        <color rgb="FF2A2A2A"/>
        <rFont val="Arial"/>
        <family val="2"/>
      </rPr>
      <t>02-0100-5200</t>
    </r>
  </si>
  <si>
    <r>
      <rPr>
        <sz val="8"/>
        <color rgb="FF2A2A2A"/>
        <rFont val="Arial Narrow"/>
        <family val="2"/>
      </rPr>
      <t>Interest</t>
    </r>
  </si>
  <si>
    <r>
      <rPr>
        <sz val="8"/>
        <color rgb="FF2A2A2A"/>
        <rFont val="Arial"/>
        <family val="2"/>
      </rPr>
      <t>02-0100-5300</t>
    </r>
  </si>
  <si>
    <r>
      <rPr>
        <sz val="8"/>
        <color rgb="FF2A2A2A"/>
        <rFont val="Arial Narrow"/>
        <family val="2"/>
      </rPr>
      <t>Lease Income</t>
    </r>
  </si>
  <si>
    <r>
      <rPr>
        <sz val="8"/>
        <color rgb="FF2A2A2A"/>
        <rFont val="Arial"/>
        <family val="2"/>
      </rPr>
      <t>02-0100-5601</t>
    </r>
  </si>
  <si>
    <r>
      <rPr>
        <sz val="8"/>
        <color rgb="FF2A2A2A"/>
        <rFont val="Arial"/>
        <family val="2"/>
      </rPr>
      <t>02-0100-5700</t>
    </r>
  </si>
  <si>
    <r>
      <rPr>
        <sz val="8"/>
        <color rgb="FF2A2A2A"/>
        <rFont val="Arial Narrow"/>
        <family val="2"/>
      </rPr>
      <t>Gain or Loss on Sale of Assets</t>
    </r>
  </si>
  <si>
    <r>
      <rPr>
        <sz val="8"/>
        <color rgb="FF8C8C8C"/>
        <rFont val="Arial Narrow"/>
        <family val="2"/>
      </rPr>
      <t>-</t>
    </r>
  </si>
  <si>
    <r>
      <rPr>
        <sz val="8"/>
        <color rgb="FF2A2A2A"/>
        <rFont val="Arial"/>
        <family val="2"/>
      </rPr>
      <t>02-0100-5800</t>
    </r>
  </si>
  <si>
    <r>
      <rPr>
        <sz val="8"/>
        <color rgb="FF2A2A2A"/>
        <rFont val="Arial Narrow"/>
        <family val="2"/>
      </rPr>
      <t>Insurance Proceeds</t>
    </r>
  </si>
  <si>
    <r>
      <rPr>
        <sz val="8"/>
        <color rgb="FF7B7B7B"/>
        <rFont val="Arial Narrow"/>
        <family val="2"/>
      </rPr>
      <t xml:space="preserve">.
</t>
    </r>
    <r>
      <rPr>
        <sz val="8"/>
        <color rgb="FF8C8C8C"/>
        <rFont val="Arial Narrow"/>
        <family val="2"/>
      </rPr>
      <t>.</t>
    </r>
  </si>
  <si>
    <r>
      <rPr>
        <sz val="8"/>
        <color rgb="FF3D3D3D"/>
        <rFont val="Arial"/>
        <family val="2"/>
      </rPr>
      <t>02-0100-5910</t>
    </r>
  </si>
  <si>
    <r>
      <rPr>
        <sz val="8"/>
        <color rgb="FF2A2A2A"/>
        <rFont val="Arial Narrow"/>
        <family val="2"/>
      </rPr>
      <t>lnterfund Transfers</t>
    </r>
  </si>
  <si>
    <r>
      <rPr>
        <b/>
        <sz val="8"/>
        <color rgb="FF3D3D3D"/>
        <rFont val="Arial Narrow"/>
        <family val="2"/>
      </rPr>
      <t xml:space="preserve">Total </t>
    </r>
    <r>
      <rPr>
        <b/>
        <sz val="8"/>
        <color rgb="FF2A2A2A"/>
        <rFont val="Arial Narrow"/>
        <family val="2"/>
      </rPr>
      <t>Revenue and OFS:</t>
    </r>
  </si>
  <si>
    <r>
      <rPr>
        <sz val="8"/>
        <color rgb="FF2A2A2A"/>
        <rFont val="Arial"/>
        <family val="2"/>
      </rPr>
      <t>02-0100-6110</t>
    </r>
  </si>
  <si>
    <r>
      <rPr>
        <sz val="8"/>
        <color rgb="FF2A2A2A"/>
        <rFont val="Arial Narrow"/>
        <family val="2"/>
      </rPr>
      <t>Salaries</t>
    </r>
  </si>
  <si>
    <r>
      <rPr>
        <sz val="8"/>
        <color rgb="FF3D3D3D"/>
        <rFont val="Arial"/>
        <family val="2"/>
      </rPr>
      <t>02-0100-6112</t>
    </r>
  </si>
  <si>
    <r>
      <rPr>
        <sz val="8"/>
        <color rgb="FF2A2A2A"/>
        <rFont val="Arial Narrow"/>
        <family val="2"/>
      </rPr>
      <t>Hourly Wages</t>
    </r>
  </si>
  <si>
    <r>
      <rPr>
        <sz val="8"/>
        <color rgb="FF3D3D3D"/>
        <rFont val="Arial"/>
        <family val="2"/>
      </rPr>
      <t>02-0100-6113</t>
    </r>
  </si>
  <si>
    <r>
      <rPr>
        <sz val="8"/>
        <color rgb="FF2A2A2A"/>
        <rFont val="Arial"/>
        <family val="2"/>
      </rPr>
      <t>02-0100-6114</t>
    </r>
  </si>
  <si>
    <r>
      <rPr>
        <sz val="8"/>
        <color rgb="FF2A2A2A"/>
        <rFont val="Arial"/>
        <family val="2"/>
      </rPr>
      <t>02-0100-6115</t>
    </r>
  </si>
  <si>
    <r>
      <rPr>
        <sz val="8"/>
        <color rgb="FF2A2A2A"/>
        <rFont val="Arial Narrow"/>
        <family val="2"/>
      </rPr>
      <t>Overtime Pay</t>
    </r>
  </si>
  <si>
    <r>
      <rPr>
        <sz val="8"/>
        <color rgb="FF3D3D3D"/>
        <rFont val="Arial"/>
        <family val="2"/>
      </rPr>
      <t>02-0100-6116</t>
    </r>
  </si>
  <si>
    <r>
      <rPr>
        <sz val="8"/>
        <color rgb="FF2A2A2A"/>
        <rFont val="Arial Narrow"/>
        <family val="2"/>
      </rPr>
      <t>Doubletime</t>
    </r>
  </si>
  <si>
    <r>
      <rPr>
        <sz val="8"/>
        <color rgb="FF2A2A2A"/>
        <rFont val="Arial"/>
        <family val="2"/>
      </rPr>
      <t>02-0100-6210</t>
    </r>
  </si>
  <si>
    <r>
      <rPr>
        <sz val="8"/>
        <color rgb="FF2A2A2A"/>
        <rFont val="Arial Narrow"/>
        <family val="2"/>
      </rPr>
      <t>PayrollTaxes--FICA</t>
    </r>
  </si>
  <si>
    <r>
      <rPr>
        <sz val="8"/>
        <color rgb="FF2A2A2A"/>
        <rFont val="Arial"/>
        <family val="2"/>
      </rPr>
      <t>02-0100-6211</t>
    </r>
  </si>
  <si>
    <r>
      <rPr>
        <sz val="8"/>
        <color rgb="FF2A2A2A"/>
        <rFont val="Arial Narrow"/>
        <family val="2"/>
      </rPr>
      <t>PayrollTaxes-- Medicare</t>
    </r>
  </si>
  <si>
    <r>
      <rPr>
        <sz val="8"/>
        <color rgb="FF3D3D3D"/>
        <rFont val="Arial"/>
        <family val="2"/>
      </rPr>
      <t>02-0100-6212</t>
    </r>
  </si>
  <si>
    <r>
      <rPr>
        <sz val="8"/>
        <color rgb="FF2A2A2A"/>
        <rFont val="Arial Narrow"/>
        <family val="2"/>
      </rPr>
      <t>PayrollTaxes--SUTA</t>
    </r>
  </si>
  <si>
    <r>
      <rPr>
        <sz val="8"/>
        <color rgb="FF2A2A2A"/>
        <rFont val="Arial"/>
        <family val="2"/>
      </rPr>
      <t>02-0100-6310</t>
    </r>
  </si>
  <si>
    <r>
      <rPr>
        <sz val="8"/>
        <color rgb="FF2A2A2A"/>
        <rFont val="Arial Narrow"/>
        <family val="2"/>
      </rPr>
      <t xml:space="preserve">Employee Benefits•· Health </t>
    </r>
    <r>
      <rPr>
        <sz val="8"/>
        <color rgb="FF3D3D3D"/>
        <rFont val="Arial Narrow"/>
        <family val="2"/>
      </rPr>
      <t>Ins</t>
    </r>
  </si>
  <si>
    <r>
      <rPr>
        <sz val="8"/>
        <color rgb="FF2A2A2A"/>
        <rFont val="Arial"/>
        <family val="2"/>
      </rPr>
      <t>02-0100-6311</t>
    </r>
  </si>
  <si>
    <r>
      <rPr>
        <sz val="8"/>
        <color rgb="FF2A2A2A"/>
        <rFont val="Arial Narrow"/>
        <family val="2"/>
      </rPr>
      <t>Workman's Comp Insurance</t>
    </r>
  </si>
  <si>
    <r>
      <rPr>
        <sz val="8"/>
        <color rgb="FF2A2A2A"/>
        <rFont val="Arial"/>
        <family val="2"/>
      </rPr>
      <t>02-0100-6312</t>
    </r>
  </si>
  <si>
    <r>
      <rPr>
        <sz val="8"/>
        <color rgb="FF2A2A2A"/>
        <rFont val="Arial Narrow"/>
        <family val="2"/>
      </rPr>
      <t>Emp Benefits--Retirement</t>
    </r>
  </si>
  <si>
    <r>
      <rPr>
        <sz val="8"/>
        <color rgb="FF3D3D3D"/>
        <rFont val="Arial"/>
        <family val="2"/>
      </rPr>
      <t>02-0100-6313</t>
    </r>
  </si>
  <si>
    <r>
      <rPr>
        <sz val="8"/>
        <color rgb="FF2A2A2A"/>
        <rFont val="Arial Narrow"/>
        <family val="2"/>
      </rPr>
      <t>Emp Benefits--Accrued Vac Pa</t>
    </r>
  </si>
  <si>
    <r>
      <rPr>
        <sz val="8"/>
        <color rgb="FF3D3D3D"/>
        <rFont val="Arial"/>
        <family val="2"/>
      </rPr>
      <t>02-0100-6314</t>
    </r>
  </si>
  <si>
    <r>
      <rPr>
        <sz val="8"/>
        <color rgb="FF2A2A2A"/>
        <rFont val="Arial Narrow"/>
        <family val="2"/>
      </rPr>
      <t>Emp Benefits •· Accrued Sick P</t>
    </r>
  </si>
  <si>
    <r>
      <rPr>
        <sz val="8"/>
        <color rgb="FF2A2A2A"/>
        <rFont val="Arial"/>
        <family val="2"/>
      </rPr>
      <t>02-0100-6320</t>
    </r>
  </si>
  <si>
    <r>
      <rPr>
        <sz val="8"/>
        <color rgb="FF2A2A2A"/>
        <rFont val="Arial Narrow"/>
        <family val="2"/>
      </rPr>
      <t>Training</t>
    </r>
  </si>
  <si>
    <r>
      <rPr>
        <sz val="8"/>
        <color rgb="FF2A2A2A"/>
        <rFont val="Arial"/>
        <family val="2"/>
      </rPr>
      <t>02-0100-6322</t>
    </r>
  </si>
  <si>
    <r>
      <rPr>
        <sz val="8"/>
        <color rgb="FF2A2A2A"/>
        <rFont val="Arial"/>
        <family val="2"/>
      </rPr>
      <t>02</t>
    </r>
    <r>
      <rPr>
        <sz val="8"/>
        <color rgb="FF565656"/>
        <rFont val="Arial"/>
        <family val="2"/>
      </rPr>
      <t>-</t>
    </r>
    <r>
      <rPr>
        <sz val="8"/>
        <color rgb="FF2A2A2A"/>
        <rFont val="Arial"/>
        <family val="2"/>
      </rPr>
      <t>0100-6323</t>
    </r>
  </si>
  <si>
    <r>
      <rPr>
        <sz val="8"/>
        <color rgb="FF2A2A2A"/>
        <rFont val="Arial Narrow"/>
        <family val="2"/>
      </rPr>
      <t>Meals</t>
    </r>
  </si>
  <si>
    <r>
      <rPr>
        <sz val="8"/>
        <color rgb="FF2A2A2A"/>
        <rFont val="Arial"/>
        <family val="2"/>
      </rPr>
      <t>02-0100-7110</t>
    </r>
  </si>
  <si>
    <r>
      <rPr>
        <sz val="8"/>
        <color rgb="FF2A2A2A"/>
        <rFont val="Arial Narrow"/>
        <family val="2"/>
      </rPr>
      <t>Advertising</t>
    </r>
  </si>
  <si>
    <r>
      <rPr>
        <sz val="8"/>
        <color rgb="FF3D3D3D"/>
        <rFont val="Arial"/>
        <family val="2"/>
      </rPr>
      <t>02-0100-7111</t>
    </r>
  </si>
  <si>
    <r>
      <rPr>
        <sz val="8"/>
        <color rgb="FF2A2A2A"/>
        <rFont val="Arial Narrow"/>
        <family val="2"/>
      </rPr>
      <t>Bad Debt Write Offs</t>
    </r>
  </si>
  <si>
    <r>
      <rPr>
        <sz val="8"/>
        <color rgb="FF2A2A2A"/>
        <rFont val="Arial"/>
        <family val="2"/>
      </rPr>
      <t>02-0100-7120</t>
    </r>
  </si>
  <si>
    <r>
      <rPr>
        <sz val="8"/>
        <color rgb="FF2A2A2A"/>
        <rFont val="Arial Narrow"/>
        <family val="2"/>
      </rPr>
      <t>Bank Fees and Other Penalties</t>
    </r>
  </si>
  <si>
    <r>
      <rPr>
        <sz val="8"/>
        <color rgb="FF2A2A2A"/>
        <rFont val="Arial"/>
        <family val="2"/>
      </rPr>
      <t>02-0100-7122</t>
    </r>
  </si>
  <si>
    <r>
      <rPr>
        <sz val="8"/>
        <color rgb="FF3D3D3D"/>
        <rFont val="Arial Narrow"/>
        <family val="2"/>
      </rPr>
      <t>Outside Service Fees-Plant</t>
    </r>
  </si>
  <si>
    <r>
      <rPr>
        <sz val="8"/>
        <color rgb="FF2A2A2A"/>
        <rFont val="Arial"/>
        <family val="2"/>
      </rPr>
      <t>02</t>
    </r>
    <r>
      <rPr>
        <sz val="8"/>
        <color rgb="FF565656"/>
        <rFont val="Arial"/>
        <family val="2"/>
      </rPr>
      <t>-</t>
    </r>
    <r>
      <rPr>
        <sz val="8"/>
        <color rgb="FF2A2A2A"/>
        <rFont val="Arial"/>
        <family val="2"/>
      </rPr>
      <t>0100-7126</t>
    </r>
  </si>
  <si>
    <r>
      <rPr>
        <sz val="8"/>
        <color rgb="FF3D3D3D"/>
        <rFont val="Arial Narrow"/>
        <family val="2"/>
      </rPr>
      <t>Outside Service Fees-Maintenance</t>
    </r>
  </si>
  <si>
    <r>
      <rPr>
        <sz val="8"/>
        <color rgb="FF2A2A2A"/>
        <rFont val="Arial"/>
        <family val="2"/>
      </rPr>
      <t>02-0100-7124</t>
    </r>
  </si>
  <si>
    <r>
      <rPr>
        <sz val="8"/>
        <color rgb="FF2A2A2A"/>
        <rFont val="Arial Narrow"/>
        <family val="2"/>
      </rPr>
      <t>Membership Dues</t>
    </r>
  </si>
  <si>
    <r>
      <rPr>
        <sz val="8"/>
        <color rgb="FF2A2A2A"/>
        <rFont val="Arial"/>
        <family val="2"/>
      </rPr>
      <t>02-0100-7125</t>
    </r>
  </si>
  <si>
    <r>
      <rPr>
        <sz val="8"/>
        <color rgb="FF2A2A2A"/>
        <rFont val="Arial Narrow"/>
        <family val="2"/>
      </rPr>
      <t>Taxes and Licenses</t>
    </r>
  </si>
  <si>
    <r>
      <rPr>
        <sz val="8"/>
        <color rgb="FF2A2A2A"/>
        <rFont val="Arial"/>
        <family val="2"/>
      </rPr>
      <t>02-0100-7140</t>
    </r>
  </si>
  <si>
    <r>
      <rPr>
        <sz val="8"/>
        <color rgb="FF3D3D3D"/>
        <rFont val="Arial"/>
        <family val="2"/>
      </rPr>
      <t>02-0100-7141</t>
    </r>
  </si>
  <si>
    <r>
      <rPr>
        <sz val="8"/>
        <color rgb="FF3D3D3D"/>
        <rFont val="Arial"/>
        <family val="2"/>
      </rPr>
      <t>02-0100-7143</t>
    </r>
  </si>
  <si>
    <r>
      <rPr>
        <sz val="8"/>
        <color rgb="FF2A2A2A"/>
        <rFont val="Arial"/>
        <family val="2"/>
      </rPr>
      <t>02-0100-7144</t>
    </r>
  </si>
  <si>
    <r>
      <rPr>
        <sz val="8"/>
        <color rgb="FF2A2A2A"/>
        <rFont val="Arial Narrow"/>
        <family val="2"/>
      </rPr>
      <t>Insurance</t>
    </r>
  </si>
  <si>
    <r>
      <rPr>
        <sz val="8"/>
        <color rgb="FF2A2A2A"/>
        <rFont val="Arial"/>
        <family val="2"/>
      </rPr>
      <t>02-0100-7145</t>
    </r>
  </si>
  <si>
    <r>
      <rPr>
        <sz val="8"/>
        <color rgb="FF2A2A2A"/>
        <rFont val="Arial Narrow"/>
        <family val="2"/>
      </rPr>
      <t>Bond Expense</t>
    </r>
  </si>
  <si>
    <r>
      <rPr>
        <sz val="8"/>
        <color rgb="FF2A2A2A"/>
        <rFont val="Arial"/>
        <family val="2"/>
      </rPr>
      <t>02-0100-7150</t>
    </r>
  </si>
  <si>
    <r>
      <rPr>
        <sz val="8"/>
        <color rgb="FF3D3D3D"/>
        <rFont val="Arial Narrow"/>
        <family val="2"/>
      </rPr>
      <t>Operatinq Supplies-Plant</t>
    </r>
  </si>
  <si>
    <r>
      <rPr>
        <sz val="8"/>
        <color rgb="FF2A2A2A"/>
        <rFont val="Arial"/>
        <family val="2"/>
      </rPr>
      <t>02-0100-7156</t>
    </r>
  </si>
  <si>
    <r>
      <rPr>
        <sz val="8"/>
        <color rgb="FF3D3D3D"/>
        <rFont val="Arial Narrow"/>
        <family val="2"/>
      </rPr>
      <t>Operatinq Supplies-Maintenance</t>
    </r>
  </si>
  <si>
    <r>
      <rPr>
        <sz val="8"/>
        <color rgb="FF2A2A2A"/>
        <rFont val="Arial"/>
        <family val="2"/>
      </rPr>
      <t>02-0100-7151</t>
    </r>
  </si>
  <si>
    <r>
      <rPr>
        <sz val="8"/>
        <color rgb="FF2A2A2A"/>
        <rFont val="Arial Narrow"/>
        <family val="2"/>
      </rPr>
      <t>Fuels &amp; Lubricants</t>
    </r>
  </si>
  <si>
    <r>
      <rPr>
        <sz val="8"/>
        <color rgb="FF3D3D3D"/>
        <rFont val="Arial"/>
        <family val="2"/>
      </rPr>
      <t>02-0100-7152</t>
    </r>
  </si>
  <si>
    <r>
      <rPr>
        <sz val="8"/>
        <color rgb="FF2A2A2A"/>
        <rFont val="Arial Narrow"/>
        <family val="2"/>
      </rPr>
      <t>Rent Expense</t>
    </r>
  </si>
  <si>
    <r>
      <rPr>
        <sz val="8"/>
        <color rgb="FF3D3D3D"/>
        <rFont val="Arial"/>
        <family val="2"/>
      </rPr>
      <t>02-0100-7154</t>
    </r>
  </si>
  <si>
    <r>
      <rPr>
        <sz val="8"/>
        <color rgb="FF2A2A2A"/>
        <rFont val="Arial Narrow"/>
        <family val="2"/>
      </rPr>
      <t>Office Supplies</t>
    </r>
  </si>
  <si>
    <r>
      <rPr>
        <sz val="8"/>
        <color rgb="FF3D3D3D"/>
        <rFont val="Arial"/>
        <family val="2"/>
      </rPr>
      <t>02-0100-7155</t>
    </r>
  </si>
  <si>
    <r>
      <rPr>
        <sz val="8"/>
        <color rgb="FF2A2A2A"/>
        <rFont val="Arial Narrow"/>
        <family val="2"/>
      </rPr>
      <t>Janitorial Supplies</t>
    </r>
  </si>
  <si>
    <r>
      <rPr>
        <sz val="8"/>
        <color rgb="FF363636"/>
        <rFont val="Arial"/>
        <family val="2"/>
      </rPr>
      <t>Account 02-0100</t>
    </r>
  </si>
  <si>
    <r>
      <rPr>
        <sz val="8"/>
        <color rgb="FF363636"/>
        <rFont val="Arial"/>
        <family val="2"/>
      </rPr>
      <t>02-0100-7184</t>
    </r>
  </si>
  <si>
    <r>
      <rPr>
        <sz val="8"/>
        <color rgb="FF212121"/>
        <rFont val="Arial"/>
        <family val="2"/>
      </rPr>
      <t>02-0100-7186</t>
    </r>
  </si>
  <si>
    <r>
      <rPr>
        <sz val="8"/>
        <color rgb="FF363636"/>
        <rFont val="Arial Narrow"/>
        <family val="2"/>
      </rPr>
      <t xml:space="preserve">Facilities </t>
    </r>
    <r>
      <rPr>
        <sz val="8"/>
        <color rgb="FF212121"/>
        <rFont val="Arial Narrow"/>
        <family val="2"/>
      </rPr>
      <t>Repairs/Maintenance</t>
    </r>
  </si>
  <si>
    <r>
      <rPr>
        <sz val="8"/>
        <color rgb="FF7E7E7E"/>
        <rFont val="Arial Narrow"/>
        <family val="2"/>
      </rPr>
      <t>-</t>
    </r>
  </si>
  <si>
    <r>
      <rPr>
        <sz val="8"/>
        <color rgb="FF212121"/>
        <rFont val="Arial"/>
        <family val="2"/>
      </rPr>
      <t>02-0100-7190</t>
    </r>
  </si>
  <si>
    <r>
      <rPr>
        <sz val="8"/>
        <color rgb="FF212121"/>
        <rFont val="Arial Narrow"/>
        <family val="2"/>
      </rPr>
      <t>Utilities-- Electric</t>
    </r>
  </si>
  <si>
    <r>
      <rPr>
        <sz val="8"/>
        <color rgb="FF363636"/>
        <rFont val="Arial"/>
        <family val="2"/>
      </rPr>
      <t>02-0100-7191</t>
    </r>
  </si>
  <si>
    <r>
      <rPr>
        <sz val="8"/>
        <color rgb="FF212121"/>
        <rFont val="Arial Narrow"/>
        <family val="2"/>
      </rPr>
      <t>Utilities-- Natural Gas</t>
    </r>
  </si>
  <si>
    <r>
      <rPr>
        <sz val="8"/>
        <color rgb="FF363636"/>
        <rFont val="Arial"/>
        <family val="2"/>
      </rPr>
      <t>02-0100-7192</t>
    </r>
  </si>
  <si>
    <r>
      <rPr>
        <sz val="8"/>
        <color rgb="FF212121"/>
        <rFont val="Arial Narrow"/>
        <family val="2"/>
      </rPr>
      <t xml:space="preserve">Utilities </t>
    </r>
    <r>
      <rPr>
        <sz val="8"/>
        <color rgb="FF363636"/>
        <rFont val="Arial Narrow"/>
        <family val="2"/>
      </rPr>
      <t>--Water</t>
    </r>
  </si>
  <si>
    <r>
      <rPr>
        <sz val="8"/>
        <color rgb="FF363636"/>
        <rFont val="Arial"/>
        <family val="2"/>
      </rPr>
      <t>02-0100-7193</t>
    </r>
  </si>
  <si>
    <r>
      <rPr>
        <sz val="8"/>
        <color rgb="FF212121"/>
        <rFont val="Arial Narrow"/>
        <family val="2"/>
      </rPr>
      <t>Utilities--Telephone</t>
    </r>
  </si>
  <si>
    <r>
      <rPr>
        <sz val="8"/>
        <color rgb="FF212121"/>
        <rFont val="Arial"/>
        <family val="2"/>
      </rPr>
      <t>02-0100-7194</t>
    </r>
  </si>
  <si>
    <r>
      <rPr>
        <sz val="8"/>
        <color rgb="FF212121"/>
        <rFont val="Arial Narrow"/>
        <family val="2"/>
      </rPr>
      <t>Utilities--Trash</t>
    </r>
  </si>
  <si>
    <r>
      <rPr>
        <sz val="8"/>
        <color rgb="FF363636"/>
        <rFont val="Arial"/>
        <family val="2"/>
      </rPr>
      <t>02-0100-7500</t>
    </r>
  </si>
  <si>
    <r>
      <rPr>
        <sz val="8"/>
        <color rgb="FF212121"/>
        <rFont val="Arial Narrow"/>
        <family val="2"/>
      </rPr>
      <t>Interest Expense</t>
    </r>
  </si>
  <si>
    <r>
      <rPr>
        <sz val="8"/>
        <color rgb="FF212121"/>
        <rFont val="Arial"/>
        <family val="2"/>
      </rPr>
      <t>02-0100-7710</t>
    </r>
  </si>
  <si>
    <r>
      <rPr>
        <sz val="8"/>
        <color rgb="FF363636"/>
        <rFont val="Arial"/>
        <family val="2"/>
      </rPr>
      <t>02-0100-7711</t>
    </r>
  </si>
  <si>
    <r>
      <rPr>
        <sz val="8"/>
        <color rgb="FF363636"/>
        <rFont val="Arial"/>
        <family val="2"/>
      </rPr>
      <t>02-0100-7720</t>
    </r>
  </si>
  <si>
    <r>
      <rPr>
        <sz val="8"/>
        <color rgb="FF212121"/>
        <rFont val="Arial Narrow"/>
        <family val="2"/>
      </rPr>
      <t>Capital Projects</t>
    </r>
  </si>
  <si>
    <r>
      <rPr>
        <sz val="8"/>
        <color rgb="FF212121"/>
        <rFont val="Arial"/>
        <family val="2"/>
      </rPr>
      <t>02-0100</t>
    </r>
    <r>
      <rPr>
        <sz val="8"/>
        <color rgb="FF595959"/>
        <rFont val="Arial"/>
        <family val="2"/>
      </rPr>
      <t>-</t>
    </r>
    <r>
      <rPr>
        <sz val="8"/>
        <color rgb="FF363636"/>
        <rFont val="Arial"/>
        <family val="2"/>
      </rPr>
      <t>7724</t>
    </r>
  </si>
  <si>
    <r>
      <rPr>
        <sz val="8"/>
        <color rgb="FF212121"/>
        <rFont val="Arial Narrow"/>
        <family val="2"/>
      </rPr>
      <t>Capital Projects-Bond Refinance</t>
    </r>
  </si>
  <si>
    <r>
      <rPr>
        <sz val="8"/>
        <color rgb="FF212121"/>
        <rFont val="Arial"/>
        <family val="2"/>
      </rPr>
      <t>02-0100-</t>
    </r>
    <r>
      <rPr>
        <sz val="8"/>
        <color rgb="FF363636"/>
        <rFont val="Arial"/>
        <family val="2"/>
      </rPr>
      <t>7725</t>
    </r>
  </si>
  <si>
    <r>
      <rPr>
        <sz val="8"/>
        <color rgb="FF212121"/>
        <rFont val="Arial Narrow"/>
        <family val="2"/>
      </rPr>
      <t>Capital Projects-ARPA  Tanks</t>
    </r>
  </si>
  <si>
    <r>
      <rPr>
        <vertAlign val="subscript"/>
        <sz val="8"/>
        <color rgb="FF7E7E7E"/>
        <rFont val="Arial Narrow"/>
        <family val="2"/>
      </rPr>
      <t>.</t>
    </r>
    <r>
      <rPr>
        <sz val="8"/>
        <color rgb="FF7E7E7E"/>
        <rFont val="Arial Narrow"/>
        <family val="2"/>
      </rPr>
      <t>-</t>
    </r>
  </si>
  <si>
    <r>
      <rPr>
        <sz val="8"/>
        <color rgb="FF212121"/>
        <rFont val="Arial"/>
        <family val="2"/>
      </rPr>
      <t>02-0100-7726</t>
    </r>
  </si>
  <si>
    <r>
      <rPr>
        <sz val="8"/>
        <color rgb="FF212121"/>
        <rFont val="Arial Narrow"/>
        <family val="2"/>
      </rPr>
      <t>Capital Projects-ARPA  R Cloud</t>
    </r>
  </si>
  <si>
    <r>
      <rPr>
        <sz val="8"/>
        <color rgb="FF363636"/>
        <rFont val="Arial Narrow"/>
        <family val="2"/>
      </rPr>
      <t>1.491.176</t>
    </r>
  </si>
  <si>
    <r>
      <rPr>
        <sz val="8"/>
        <color rgb="FF363636"/>
        <rFont val="Arial"/>
        <family val="2"/>
      </rPr>
      <t>02-0100-7727</t>
    </r>
  </si>
  <si>
    <r>
      <rPr>
        <sz val="8"/>
        <color rgb="FF212121"/>
        <rFont val="Arial Narrow"/>
        <family val="2"/>
      </rPr>
      <t>Capital Projects-ARPA  Talley</t>
    </r>
  </si>
  <si>
    <r>
      <rPr>
        <sz val="8"/>
        <color rgb="FF212121"/>
        <rFont val="Arial"/>
        <family val="2"/>
      </rPr>
      <t>02-0100-7728</t>
    </r>
  </si>
  <si>
    <r>
      <rPr>
        <sz val="8"/>
        <color rgb="FF212121"/>
        <rFont val="Arial Narrow"/>
        <family val="2"/>
      </rPr>
      <t xml:space="preserve">Capital proiects </t>
    </r>
    <r>
      <rPr>
        <sz val="8"/>
        <color rgb="FF363636"/>
        <rFont val="Arial Narrow"/>
        <family val="2"/>
      </rPr>
      <t xml:space="preserve">- </t>
    </r>
    <r>
      <rPr>
        <sz val="8"/>
        <color rgb="FF212121"/>
        <rFont val="Arial Narrow"/>
        <family val="2"/>
      </rPr>
      <t>Dam</t>
    </r>
  </si>
  <si>
    <r>
      <rPr>
        <sz val="8"/>
        <color rgb="FF494949"/>
        <rFont val="Arial Narrow"/>
        <family val="2"/>
      </rPr>
      <t>-</t>
    </r>
  </si>
  <si>
    <r>
      <rPr>
        <sz val="8"/>
        <color rgb="FF212121"/>
        <rFont val="Arial"/>
        <family val="2"/>
      </rPr>
      <t>02-0100-7729</t>
    </r>
  </si>
  <si>
    <r>
      <rPr>
        <sz val="8"/>
        <color rgb="FF212121"/>
        <rFont val="Arial Narrow"/>
        <family val="2"/>
      </rPr>
      <t>Capital Projects - Pretreatment</t>
    </r>
  </si>
  <si>
    <r>
      <rPr>
        <sz val="8"/>
        <color rgb="FF363636"/>
        <rFont val="Arial"/>
        <family val="2"/>
      </rPr>
      <t>02-0100-7750</t>
    </r>
  </si>
  <si>
    <r>
      <rPr>
        <sz val="8"/>
        <color rgb="FF212121"/>
        <rFont val="Arial Narrow"/>
        <family val="2"/>
      </rPr>
      <t>Annual Debt Pavment</t>
    </r>
  </si>
  <si>
    <r>
      <rPr>
        <sz val="8"/>
        <color rgb="FF212121"/>
        <rFont val="Arial"/>
        <family val="2"/>
      </rPr>
      <t>02-0100-7752</t>
    </r>
  </si>
  <si>
    <r>
      <rPr>
        <sz val="8"/>
        <color rgb="FF212121"/>
        <rFont val="Arial Narrow"/>
        <family val="2"/>
      </rPr>
      <t>Capital Improvement Fund</t>
    </r>
  </si>
  <si>
    <r>
      <rPr>
        <sz val="8"/>
        <color rgb="FF212121"/>
        <rFont val="Arial Narrow"/>
        <family val="2"/>
      </rPr>
      <t>Total Capital expenditures</t>
    </r>
  </si>
  <si>
    <r>
      <rPr>
        <sz val="8"/>
        <color rgb="FF363636"/>
        <rFont val="Arial"/>
        <family val="2"/>
      </rPr>
      <t>02-0100-7690</t>
    </r>
  </si>
  <si>
    <r>
      <rPr>
        <sz val="8"/>
        <color rgb="FF363636"/>
        <rFont val="Arial Narrow"/>
        <family val="2"/>
      </rPr>
      <t>Depreciation</t>
    </r>
  </si>
  <si>
    <r>
      <rPr>
        <sz val="8"/>
        <color rgb="FF212121"/>
        <rFont val="Arial Narrow"/>
        <family val="2"/>
      </rPr>
      <t xml:space="preserve">lnterfund Oper Transfers </t>
    </r>
    <r>
      <rPr>
        <sz val="8"/>
        <color rgb="FF494949"/>
        <rFont val="Arial Narrow"/>
        <family val="2"/>
      </rPr>
      <t xml:space="preserve">-- </t>
    </r>
    <r>
      <rPr>
        <sz val="8"/>
        <color rgb="FF212121"/>
        <rFont val="Arial Narrow"/>
        <family val="2"/>
      </rPr>
      <t>Out</t>
    </r>
  </si>
  <si>
    <r>
      <rPr>
        <b/>
        <sz val="8"/>
        <color rgb="FF363636"/>
        <rFont val="Arial Narrow"/>
        <family val="2"/>
      </rPr>
      <t xml:space="preserve">total </t>
    </r>
    <r>
      <rPr>
        <b/>
        <sz val="8"/>
        <color rgb="FF212121"/>
        <rFont val="Arial Narrow"/>
        <family val="2"/>
      </rPr>
      <t>Expenditures</t>
    </r>
  </si>
  <si>
    <r>
      <rPr>
        <b/>
        <sz val="8"/>
        <color rgb="FF212121"/>
        <rFont val="Arial Narrow"/>
        <family val="2"/>
      </rPr>
      <t>Excess (Deficiency) of Revenues
Over(Under) Expenditures</t>
    </r>
  </si>
  <si>
    <r>
      <rPr>
        <sz val="8"/>
        <color rgb="FF3F3F3F"/>
        <rFont val="Arial Narrow"/>
        <family val="2"/>
      </rPr>
      <t>-</t>
    </r>
  </si>
  <si>
    <r>
      <rPr>
        <sz val="8"/>
        <color rgb="FF545454"/>
        <rFont val="Arial Narrow"/>
        <family val="2"/>
      </rPr>
      <t>-</t>
    </r>
  </si>
  <si>
    <r>
      <rPr>
        <sz val="8"/>
        <color rgb="FF2F2F2F"/>
        <rFont val="Arial Narrow"/>
        <family val="2"/>
      </rPr>
      <t>-</t>
    </r>
  </si>
  <si>
    <t>Impact Fees</t>
  </si>
  <si>
    <t>Tap Fees</t>
  </si>
  <si>
    <t>Insurance Proceeds</t>
  </si>
  <si>
    <t>Seasonal Waaes</t>
  </si>
  <si>
    <t>PayrollTaxes-- Medicare</t>
  </si>
  <si>
    <t>PayrollTaxes--SUTA</t>
  </si>
  <si>
    <t>Emp Benefits--Retirement</t>
  </si>
  <si>
    <t>Emp Benefits--Accrued Vac Pa</t>
  </si>
  <si>
    <t>Bank Fees and Other Penalties</t>
  </si>
  <si>
    <t>Fuels &amp; Lubricants</t>
  </si>
  <si>
    <t>Rent Expense</t>
  </si>
  <si>
    <t>Sewer</t>
  </si>
  <si>
    <t>03-0100-4130</t>
  </si>
  <si>
    <t>03-0100-4131</t>
  </si>
  <si>
    <t>03-0100-4910</t>
  </si>
  <si>
    <t>03-0100-5010</t>
  </si>
  <si>
    <t>03-0100-5011</t>
  </si>
  <si>
    <t>03-0100-5110</t>
  </si>
  <si>
    <t>03-0100-5200</t>
  </si>
  <si>
    <t>03-0100-5201</t>
  </si>
  <si>
    <t>03-0100-5202</t>
  </si>
  <si>
    <t>03-0100-5601</t>
  </si>
  <si>
    <t>03-0100-5700</t>
  </si>
  <si>
    <t>03-0100-5800</t>
  </si>
  <si>
    <t>03-0100-5910</t>
  </si>
  <si>
    <t>03-0100-6110</t>
  </si>
  <si>
    <t>03-0100-6112</t>
  </si>
  <si>
    <t>03-0100-9113</t>
  </si>
  <si>
    <t>03-0100-6114</t>
  </si>
  <si>
    <t>03-0100-6115</t>
  </si>
  <si>
    <t>03-0100-6116</t>
  </si>
  <si>
    <t>03-0100-6210</t>
  </si>
  <si>
    <t>03-0100-6211</t>
  </si>
  <si>
    <t>03-0100-6212</t>
  </si>
  <si>
    <t>03-0100-6213</t>
  </si>
  <si>
    <t>03-0100-6310</t>
  </si>
  <si>
    <t>03-0100-6311</t>
  </si>
  <si>
    <t>03-0100-6312</t>
  </si>
  <si>
    <t>03-0100-6313</t>
  </si>
  <si>
    <t>03-0100-6314</t>
  </si>
  <si>
    <t>03-0100-6320</t>
  </si>
  <si>
    <t>03-0100-6322</t>
  </si>
  <si>
    <t>03-0100-6323</t>
  </si>
  <si>
    <t>03-0100-7110</t>
  </si>
  <si>
    <t>03-0100-7111</t>
  </si>
  <si>
    <t>03-0100-7120</t>
  </si>
  <si>
    <t>03-0100-7122</t>
  </si>
  <si>
    <t>03-0100- 7124</t>
  </si>
  <si>
    <t>03-0100-7125</t>
  </si>
  <si>
    <t>03-0100-7141</t>
  </si>
  <si>
    <t>03-0100-7144</t>
  </si>
  <si>
    <t>03-0100-7145</t>
  </si>
  <si>
    <t>03-0100-7150</t>
  </si>
  <si>
    <t>03-0100-7151</t>
  </si>
  <si>
    <t>03-0100-7152</t>
  </si>
  <si>
    <t>03-0100-7154</t>
  </si>
  <si>
    <t>03-0100-7155</t>
  </si>
  <si>
    <t>03-0100-7184</t>
  </si>
  <si>
    <t>03-0100-7186</t>
  </si>
  <si>
    <t>03-0100-7190</t>
  </si>
  <si>
    <t>03-0100-7192</t>
  </si>
  <si>
    <t>03-0100-7193</t>
  </si>
  <si>
    <t>03-0100-7194</t>
  </si>
  <si>
    <t>03-0100-7500</t>
  </si>
  <si>
    <t>Miscellaneous</t>
  </si>
  <si>
    <t>Grant/Loan Proceeds</t>
  </si>
  <si>
    <t>Sanitation Fees</t>
  </si>
  <si>
    <t>AOS Late Fees</t>
  </si>
  <si>
    <t>AOS Collection Fees</t>
  </si>
  <si>
    <t>Availability Charge</t>
  </si>
  <si>
    <t>lnterund Transfers</t>
  </si>
  <si>
    <t>PT Hourly Wage</t>
  </si>
  <si>
    <t>Seasonal Waqes</t>
  </si>
  <si>
    <t>Doubletime Pay</t>
  </si>
  <si>
    <t>Payroll Taxes--FICA</t>
  </si>
  <si>
    <t>Payroll Taxes --FAMLI</t>
  </si>
  <si>
    <t>Employee Benefits -- Health Ins</t>
  </si>
  <si>
    <t>Emp Benefits -- Accrued Sick P</t>
  </si>
  <si>
    <t>Travel &amp; Lodging</t>
  </si>
  <si>
    <t>Bad Debts</t>
  </si>
  <si>
    <t>Bank Fees &amp; Other Penalties</t>
  </si>
  <si>
    <t>Professional Fees - Legal</t>
  </si>
  <si>
    <t>Bond Bank of S. Juans Expense</t>
  </si>
  <si>
    <t>Furn, Tools &amp; Eq Repairs/Maint</t>
  </si>
  <si>
    <t>Facilities Repairs/Maintenance</t>
  </si>
  <si>
    <t>Utilities-- Electric</t>
  </si>
  <si>
    <t>03-0100-7710</t>
  </si>
  <si>
    <t>03-0100-7711</t>
  </si>
  <si>
    <t>03-0100-7720</t>
  </si>
  <si>
    <t>03-0100-7721</t>
  </si>
  <si>
    <t>03-0100-7724</t>
  </si>
  <si>
    <t>03-0100-7730</t>
  </si>
  <si>
    <t>03-0100-7750</t>
  </si>
  <si>
    <t>03-0100-7751</t>
  </si>
  <si>
    <t>03-0100-7690</t>
  </si>
  <si>
    <t>03-0100-7910</t>
  </si>
  <si>
    <t>Utilities --Water</t>
  </si>
  <si>
    <t>Utilities--Telephone</t>
  </si>
  <si>
    <t>Utilities--Trash</t>
  </si>
  <si>
    <t>Capital Outlays-Bond Refinance</t>
  </si>
  <si>
    <t>Debt Payment Admin Fees</t>
  </si>
  <si>
    <t>Capital Projects-Bond Refinance</t>
  </si>
  <si>
    <t>Lease Purchase Payments</t>
  </si>
  <si>
    <t>Annual Debt Payment</t>
  </si>
  <si>
    <t>Capital Improvement Fund</t>
  </si>
  <si>
    <t>Tota[ Capita[ expenditures</t>
  </si>
  <si>
    <t>lnterfund Oper Transfers -- Out</t>
  </si>
  <si>
    <t>Excess (Defidency) of Revenues</t>
  </si>
  <si>
    <t>Over (Under) Expenditures</t>
  </si>
  <si>
    <t>Golf Pro Shop</t>
  </si>
  <si>
    <r>
      <rPr>
        <b/>
        <sz val="10"/>
        <color rgb="FF383838"/>
        <rFont val="Arial Narrow"/>
        <family val="2"/>
      </rPr>
      <t xml:space="preserve">Account </t>
    </r>
    <r>
      <rPr>
        <b/>
        <sz val="10"/>
        <color rgb="FF494949"/>
        <rFont val="Arial Narrow"/>
        <family val="2"/>
      </rPr>
      <t>04-0100</t>
    </r>
  </si>
  <si>
    <t>04-0100-4510</t>
  </si>
  <si>
    <t>Green Fees</t>
  </si>
  <si>
    <t>04-0100-4512</t>
  </si>
  <si>
    <t>Golf Cart Rental Fees</t>
  </si>
  <si>
    <t>04-0100-4515</t>
  </si>
  <si>
    <t>Drouaht Fee</t>
  </si>
  <si>
    <t>04-0100-4520</t>
  </si>
  <si>
    <t>MembershioDues</t>
  </si>
  <si>
    <t>04-0100-4910</t>
  </si>
  <si>
    <t>04-0100-5200</t>
  </si>
  <si>
    <t>04-0100-5300</t>
  </si>
  <si>
    <t>Lease Revenue</t>
  </si>
  <si>
    <t>04-0100-5700</t>
  </si>
  <si>
    <t>04-0100-5910</t>
  </si>
  <si>
    <t>04-0100-6110</t>
  </si>
  <si>
    <t>04-0100-6112</t>
  </si>
  <si>
    <t>Hourly Waaes</t>
  </si>
  <si>
    <t>04-0100-6114</t>
  </si>
  <si>
    <t>04-0100-6115</t>
  </si>
  <si>
    <t>04-0100-6210</t>
  </si>
  <si>
    <t>04-0100-6211</t>
  </si>
  <si>
    <t>Payroll Taxes - Medicare</t>
  </si>
  <si>
    <t>04-0100-6212</t>
  </si>
  <si>
    <t>04-0100-6310</t>
  </si>
  <si>
    <t>04-0100-6311</t>
  </si>
  <si>
    <t>Workman's Como. Insurance</t>
  </si>
  <si>
    <t>04-0100-6312</t>
  </si>
  <si>
    <t>Emolovee Benefits - Retirement</t>
  </si>
  <si>
    <t>04-0100-6313</t>
  </si>
  <si>
    <t>Employee Benefit - Accrued Com</t>
  </si>
  <si>
    <t>04-0100-6314</t>
  </si>
  <si>
    <t>04-0100-6320</t>
  </si>
  <si>
    <t>04-0100-6322</t>
  </si>
  <si>
    <t>Payroll Taxes &amp; Benefits.</t>
  </si>
  <si>
    <t>04-0100-7110</t>
  </si>
  <si>
    <t>04-0100-7120</t>
  </si>
  <si>
    <t>04-0100-7122</t>
  </si>
  <si>
    <t>04-0100-7124</t>
  </si>
  <si>
    <t>04-0100-7125</t>
  </si>
  <si>
    <t>04-0100-7141</t>
  </si>
  <si>
    <t>04-0100-7144</t>
  </si>
  <si>
    <t>04-0100-7150</t>
  </si>
  <si>
    <t>04-0100-7151</t>
  </si>
  <si>
    <t>04-0100-7154</t>
  </si>
  <si>
    <t>04-0100-7155</t>
  </si>
  <si>
    <t>04-0100-7180</t>
  </si>
  <si>
    <t>Hollydot Restaurant</t>
  </si>
  <si>
    <t>04-0100-7184</t>
  </si>
  <si>
    <t>Furn, Tools&amp; Eauipment Reoairs</t>
  </si>
  <si>
    <t>04-0100-7186</t>
  </si>
  <si>
    <t>04-0100-7190</t>
  </si>
  <si>
    <t>04-0100-7191</t>
  </si>
  <si>
    <t>04-0100-7192</t>
  </si>
  <si>
    <t>04-0100-7193</t>
  </si>
  <si>
    <t>04-0100-7194</t>
  </si>
  <si>
    <t>04-0100-7710</t>
  </si>
  <si>
    <t>Caoital Outlays</t>
  </si>
  <si>
    <t>04-0100-7720</t>
  </si>
  <si>
    <t>04-0100-7730</t>
  </si>
  <si>
    <t>04-0100-7690</t>
  </si>
  <si>
    <r>
      <rPr>
        <sz val="8"/>
        <color rgb="FF575757"/>
        <rFont val="Arial Narrow"/>
        <family val="2"/>
      </rPr>
      <t>-</t>
    </r>
  </si>
  <si>
    <r>
      <rPr>
        <sz val="8"/>
        <color rgb="FF727272"/>
        <rFont val="Arial Narrow"/>
        <family val="2"/>
      </rPr>
      <t>-</t>
    </r>
  </si>
  <si>
    <t>04-0201-4510</t>
  </si>
  <si>
    <t>04-0201-4512</t>
  </si>
  <si>
    <t>04-0201-4520</t>
  </si>
  <si>
    <t>04-0201-4910</t>
  </si>
  <si>
    <t>TBD</t>
  </si>
  <si>
    <t>04-0201-5200</t>
  </si>
  <si>
    <t>04-0201-5700</t>
  </si>
  <si>
    <t>04-0201-5910</t>
  </si>
  <si>
    <t>04-0201-6110</t>
  </si>
  <si>
    <t>04-0201-6112</t>
  </si>
  <si>
    <t>04-0201-6114</t>
  </si>
  <si>
    <t>04-0201-6115</t>
  </si>
  <si>
    <t>04-0201-6210</t>
  </si>
  <si>
    <t>04-0201-6211</t>
  </si>
  <si>
    <t>04-0201-6212</t>
  </si>
  <si>
    <t>04-0201-6213</t>
  </si>
  <si>
    <t>04-0201-6310</t>
  </si>
  <si>
    <t>04-0201-6311</t>
  </si>
  <si>
    <t>04-0201-6312</t>
  </si>
  <si>
    <t>04-0201-6313</t>
  </si>
  <si>
    <t>04-0201-6314</t>
  </si>
  <si>
    <t>04-0201-6320</t>
  </si>
  <si>
    <t>04-0201-6322</t>
  </si>
  <si>
    <t>04-0201-6323</t>
  </si>
  <si>
    <t>04-0201-7110</t>
  </si>
  <si>
    <t>04-0201-7120</t>
  </si>
  <si>
    <t>04-0201-7122</t>
  </si>
  <si>
    <t>04-0201-7124</t>
  </si>
  <si>
    <t>04-0201-7125</t>
  </si>
  <si>
    <t>04-0201-7144</t>
  </si>
  <si>
    <t>04-0201-7150</t>
  </si>
  <si>
    <t>04-0201-7151</t>
  </si>
  <si>
    <t>04-0201-7154</t>
  </si>
  <si>
    <t>04-0201-7155</t>
  </si>
  <si>
    <t>04-0201-7184</t>
  </si>
  <si>
    <t>04-0201-7186</t>
  </si>
  <si>
    <t>04-0201-7190</t>
  </si>
  <si>
    <t>04-0201-7191</t>
  </si>
  <si>
    <t>04-0201-7192</t>
  </si>
  <si>
    <t>04-0201-7193</t>
  </si>
  <si>
    <t>04-0201-7194</t>
  </si>
  <si>
    <t>04-0201-7710</t>
  </si>
  <si>
    <t>04-0201-7720</t>
  </si>
  <si>
    <t>04-0201-7730</t>
  </si>
  <si>
    <t>04°0201-7750</t>
  </si>
  <si>
    <t>04-0201-7690</t>
  </si>
  <si>
    <t>04-0201-7910</t>
  </si>
  <si>
    <t>Account 04-0201</t>
  </si>
  <si>
    <t>Excess (Deficiency) of</t>
  </si>
  <si>
    <t>Revenue</t>
  </si>
  <si>
    <r>
      <rPr>
        <sz val="8"/>
        <color rgb="FF414141"/>
        <rFont val="Arial Narrow"/>
        <family val="2"/>
      </rPr>
      <t xml:space="preserve">Green </t>
    </r>
    <r>
      <rPr>
        <sz val="8"/>
        <color rgb="FF313131"/>
        <rFont val="Arial Narrow"/>
        <family val="2"/>
      </rPr>
      <t>Fees and Ranae Fees</t>
    </r>
  </si>
  <si>
    <r>
      <rPr>
        <sz val="8"/>
        <color rgb="FF838383"/>
        <rFont val="Arial Narrow"/>
        <family val="2"/>
      </rPr>
      <t>-</t>
    </r>
  </si>
  <si>
    <r>
      <rPr>
        <sz val="8"/>
        <color rgb="FF939393"/>
        <rFont val="Arial Narrow"/>
        <family val="2"/>
      </rPr>
      <t>.</t>
    </r>
  </si>
  <si>
    <r>
      <rPr>
        <sz val="8"/>
        <color rgb="FF232323"/>
        <rFont val="Arial Narrow"/>
        <family val="2"/>
      </rPr>
      <t>Cart Rentals</t>
    </r>
  </si>
  <si>
    <r>
      <rPr>
        <sz val="8"/>
        <color rgb="FF727272"/>
        <rFont val="Arial Narrow"/>
        <family val="2"/>
      </rPr>
      <t>.</t>
    </r>
  </si>
  <si>
    <r>
      <rPr>
        <sz val="8"/>
        <color rgb="FF838383"/>
        <rFont val="Arial Narrow"/>
        <family val="2"/>
      </rPr>
      <t>.</t>
    </r>
  </si>
  <si>
    <r>
      <rPr>
        <sz val="8"/>
        <color rgb="FF232323"/>
        <rFont val="Arial Narrow"/>
        <family val="2"/>
      </rPr>
      <t>Memberships</t>
    </r>
  </si>
  <si>
    <r>
      <rPr>
        <vertAlign val="subscript"/>
        <sz val="8"/>
        <color rgb="FF727272"/>
        <rFont val="Arial Narrow"/>
        <family val="2"/>
      </rPr>
      <t>.</t>
    </r>
    <r>
      <rPr>
        <sz val="8"/>
        <color rgb="FF939393"/>
        <rFont val="Arial Narrow"/>
        <family val="2"/>
      </rPr>
      <t>-</t>
    </r>
  </si>
  <si>
    <r>
      <rPr>
        <sz val="8"/>
        <color rgb="FF232323"/>
        <rFont val="Arial Narrow"/>
        <family val="2"/>
      </rPr>
      <t>Miscellaneous &amp; Rent</t>
    </r>
  </si>
  <si>
    <r>
      <rPr>
        <sz val="8"/>
        <color rgb="FF575757"/>
        <rFont val="Arial Narrow"/>
        <family val="2"/>
      </rPr>
      <t>.</t>
    </r>
  </si>
  <si>
    <r>
      <rPr>
        <sz val="8"/>
        <color rgb="FF313131"/>
        <rFont val="Arial Narrow"/>
        <family val="2"/>
      </rPr>
      <t xml:space="preserve">CTF </t>
    </r>
    <r>
      <rPr>
        <sz val="8"/>
        <color rgb="FF232323"/>
        <rFont val="Arial Narrow"/>
        <family val="2"/>
      </rPr>
      <t>Funds</t>
    </r>
  </si>
  <si>
    <r>
      <rPr>
        <sz val="8"/>
        <color rgb="FF232323"/>
        <rFont val="Arial Narrow"/>
        <family val="2"/>
      </rPr>
      <t>Interest</t>
    </r>
  </si>
  <si>
    <r>
      <rPr>
        <sz val="8"/>
        <color rgb="FF414141"/>
        <rFont val="Arial Narrow"/>
        <family val="2"/>
      </rPr>
      <t>.</t>
    </r>
  </si>
  <si>
    <r>
      <rPr>
        <sz val="8"/>
        <color rgb="FF232323"/>
        <rFont val="Arial Narrow"/>
        <family val="2"/>
      </rPr>
      <t>Gain/Loss on Sale of Assets</t>
    </r>
  </si>
  <si>
    <r>
      <rPr>
        <vertAlign val="subscript"/>
        <sz val="8"/>
        <color rgb="FF838383"/>
        <rFont val="Arial Narrow"/>
        <family val="2"/>
      </rPr>
      <t>.</t>
    </r>
    <r>
      <rPr>
        <sz val="8"/>
        <color rgb="FF575757"/>
        <rFont val="Arial Narrow"/>
        <family val="2"/>
      </rPr>
      <t>-</t>
    </r>
  </si>
  <si>
    <r>
      <rPr>
        <sz val="8"/>
        <color rgb="FF575757"/>
        <rFont val="Arial Narrow"/>
        <family val="2"/>
      </rPr>
      <t xml:space="preserve">.
</t>
    </r>
    <r>
      <rPr>
        <sz val="8"/>
        <color rgb="FF727272"/>
        <rFont val="Arial Narrow"/>
        <family val="2"/>
      </rPr>
      <t>.</t>
    </r>
  </si>
  <si>
    <r>
      <rPr>
        <b/>
        <sz val="8"/>
        <color rgb="FF313131"/>
        <rFont val="Arial Narrow"/>
        <family val="2"/>
      </rPr>
      <t xml:space="preserve">Total Revenue </t>
    </r>
    <r>
      <rPr>
        <b/>
        <sz val="8"/>
        <color rgb="FF232323"/>
        <rFont val="Arial Narrow"/>
        <family val="2"/>
      </rPr>
      <t>and OFS</t>
    </r>
    <r>
      <rPr>
        <b/>
        <sz val="8"/>
        <color rgb="FF575757"/>
        <rFont val="Arial Narrow"/>
        <family val="2"/>
      </rPr>
      <t>:</t>
    </r>
  </si>
  <si>
    <r>
      <rPr>
        <sz val="8"/>
        <color rgb="FF313131"/>
        <rFont val="Arial Narrow"/>
        <family val="2"/>
      </rPr>
      <t xml:space="preserve">Seasonal </t>
    </r>
    <r>
      <rPr>
        <sz val="8"/>
        <color rgb="FF232323"/>
        <rFont val="Arial Narrow"/>
        <family val="2"/>
      </rPr>
      <t>Wages</t>
    </r>
  </si>
  <si>
    <r>
      <rPr>
        <sz val="8"/>
        <color rgb="FF232323"/>
        <rFont val="Arial Narrow"/>
        <family val="2"/>
      </rPr>
      <t>Overtime Pay</t>
    </r>
  </si>
  <si>
    <r>
      <rPr>
        <sz val="8"/>
        <color rgb="FF232323"/>
        <rFont val="Arial Narrow"/>
        <family val="2"/>
      </rPr>
      <t xml:space="preserve">Gross </t>
    </r>
    <r>
      <rPr>
        <sz val="8"/>
        <color rgb="FF414141"/>
        <rFont val="Arial Narrow"/>
        <family val="2"/>
      </rPr>
      <t>Pa</t>
    </r>
    <r>
      <rPr>
        <sz val="8"/>
        <color rgb="FF232323"/>
        <rFont val="Arial Narrow"/>
        <family val="2"/>
      </rPr>
      <t>y</t>
    </r>
    <r>
      <rPr>
        <sz val="8"/>
        <color rgb="FF414141"/>
        <rFont val="Arial Narrow"/>
        <family val="2"/>
      </rPr>
      <t>roll</t>
    </r>
    <r>
      <rPr>
        <sz val="8"/>
        <color rgb="FF939393"/>
        <rFont val="Arial Narrow"/>
        <family val="2"/>
      </rPr>
      <t>:</t>
    </r>
  </si>
  <si>
    <r>
      <rPr>
        <sz val="8"/>
        <color rgb="FF414141"/>
        <rFont val="Arial Narrow"/>
        <family val="2"/>
      </rPr>
      <t>PayrollTaxes-FICA</t>
    </r>
  </si>
  <si>
    <r>
      <rPr>
        <sz val="8"/>
        <color rgb="FF414141"/>
        <rFont val="Arial Narrow"/>
        <family val="2"/>
      </rPr>
      <t xml:space="preserve">PayrollTaxes-- </t>
    </r>
    <r>
      <rPr>
        <sz val="8"/>
        <color rgb="FF232323"/>
        <rFont val="Arial Narrow"/>
        <family val="2"/>
      </rPr>
      <t>Medicare</t>
    </r>
  </si>
  <si>
    <r>
      <rPr>
        <sz val="8"/>
        <color rgb="FF313131"/>
        <rFont val="Arial Narrow"/>
        <family val="2"/>
      </rPr>
      <t>PayrollTaxes--SUTA</t>
    </r>
  </si>
  <si>
    <r>
      <rPr>
        <sz val="8"/>
        <color rgb="FF232323"/>
        <rFont val="Arial Narrow"/>
        <family val="2"/>
      </rPr>
      <t xml:space="preserve">452
</t>
    </r>
    <r>
      <rPr>
        <sz val="8"/>
        <color rgb="FF838383"/>
        <rFont val="Arial Narrow"/>
        <family val="2"/>
      </rPr>
      <t>.</t>
    </r>
  </si>
  <si>
    <r>
      <rPr>
        <sz val="8"/>
        <color rgb="FF313131"/>
        <rFont val="Arial Narrow"/>
        <family val="2"/>
      </rPr>
      <t xml:space="preserve">Payroll </t>
    </r>
    <r>
      <rPr>
        <sz val="8"/>
        <color rgb="FF414141"/>
        <rFont val="Arial Narrow"/>
        <family val="2"/>
      </rPr>
      <t xml:space="preserve">Taxes. </t>
    </r>
    <r>
      <rPr>
        <sz val="8"/>
        <color rgb="FF313131"/>
        <rFont val="Arial Narrow"/>
        <family val="2"/>
      </rPr>
      <t>FAMLI</t>
    </r>
  </si>
  <si>
    <r>
      <rPr>
        <sz val="8"/>
        <color rgb="FF313131"/>
        <rFont val="Arial Narrow"/>
        <family val="2"/>
      </rPr>
      <t>Employee Benefits -- Health Ins</t>
    </r>
  </si>
  <si>
    <r>
      <rPr>
        <sz val="8"/>
        <color rgb="FF232323"/>
        <rFont val="Arial Narrow"/>
        <family val="2"/>
      </rPr>
      <t>Workman's Comp Insurance</t>
    </r>
  </si>
  <si>
    <r>
      <rPr>
        <sz val="8"/>
        <color rgb="FF414141"/>
        <rFont val="Arial Narrow"/>
        <family val="2"/>
      </rPr>
      <t xml:space="preserve">Emp </t>
    </r>
    <r>
      <rPr>
        <sz val="8"/>
        <color rgb="FF313131"/>
        <rFont val="Arial Narrow"/>
        <family val="2"/>
      </rPr>
      <t>Benefits--Retirement</t>
    </r>
  </si>
  <si>
    <r>
      <rPr>
        <sz val="8"/>
        <color rgb="FF414141"/>
        <rFont val="Arial Narrow"/>
        <family val="2"/>
      </rPr>
      <t xml:space="preserve">Emp </t>
    </r>
    <r>
      <rPr>
        <sz val="8"/>
        <color rgb="FF313131"/>
        <rFont val="Arial Narrow"/>
        <family val="2"/>
      </rPr>
      <t>Benelils</t>
    </r>
    <r>
      <rPr>
        <sz val="8"/>
        <color rgb="FF727272"/>
        <rFont val="Arial Narrow"/>
        <family val="2"/>
      </rPr>
      <t>-</t>
    </r>
    <r>
      <rPr>
        <sz val="8"/>
        <color rgb="FF414141"/>
        <rFont val="Arial Narrow"/>
        <family val="2"/>
      </rPr>
      <t>Accrued Vac Pa</t>
    </r>
  </si>
  <si>
    <r>
      <rPr>
        <sz val="8"/>
        <color rgb="FF232323"/>
        <rFont val="Arial Narrow"/>
        <family val="2"/>
      </rPr>
      <t>Emp Benefits -- Accrued Sick P</t>
    </r>
  </si>
  <si>
    <r>
      <rPr>
        <sz val="8"/>
        <color rgb="FF727272"/>
        <rFont val="Arial Narrow"/>
        <family val="2"/>
      </rPr>
      <t>T</t>
    </r>
    <r>
      <rPr>
        <sz val="8"/>
        <color rgb="FF313131"/>
        <rFont val="Arial Narrow"/>
        <family val="2"/>
      </rPr>
      <t>raining</t>
    </r>
  </si>
  <si>
    <r>
      <rPr>
        <sz val="8"/>
        <color rgb="FF313131"/>
        <rFont val="Arial Narrow"/>
        <family val="2"/>
      </rPr>
      <t xml:space="preserve">Travel </t>
    </r>
    <r>
      <rPr>
        <sz val="8"/>
        <color rgb="FF232323"/>
        <rFont val="Arial Narrow"/>
        <family val="2"/>
      </rPr>
      <t xml:space="preserve">&amp; </t>
    </r>
    <r>
      <rPr>
        <sz val="8"/>
        <color rgb="FF313131"/>
        <rFont val="Arial Narrow"/>
        <family val="2"/>
      </rPr>
      <t>Lodging</t>
    </r>
  </si>
  <si>
    <r>
      <rPr>
        <vertAlign val="subscript"/>
        <sz val="8"/>
        <color rgb="FF939393"/>
        <rFont val="Arial Narrow"/>
        <family val="2"/>
      </rPr>
      <t>.</t>
    </r>
    <r>
      <rPr>
        <sz val="8"/>
        <color rgb="FF838383"/>
        <rFont val="Arial Narrow"/>
        <family val="2"/>
      </rPr>
      <t>-</t>
    </r>
  </si>
  <si>
    <r>
      <rPr>
        <sz val="8"/>
        <color rgb="FF232323"/>
        <rFont val="Arial Narrow"/>
        <family val="2"/>
      </rPr>
      <t>Payroll Taxes &amp; Benefits:</t>
    </r>
  </si>
  <si>
    <r>
      <rPr>
        <sz val="8"/>
        <color rgb="FF414141"/>
        <rFont val="Arial Narrow"/>
        <family val="2"/>
      </rPr>
      <t>Toiai  Personnel Cost:</t>
    </r>
  </si>
  <si>
    <r>
      <rPr>
        <sz val="8"/>
        <color rgb="FF838383"/>
        <rFont val="Arial Narrow"/>
        <family val="2"/>
      </rPr>
      <t xml:space="preserve">.
</t>
    </r>
    <r>
      <rPr>
        <sz val="8"/>
        <color rgb="FF939393"/>
        <rFont val="Arial Narrow"/>
        <family val="2"/>
      </rPr>
      <t>.</t>
    </r>
  </si>
  <si>
    <r>
      <rPr>
        <sz val="8"/>
        <color rgb="FF575757"/>
        <rFont val="Arial Narrow"/>
        <family val="2"/>
      </rPr>
      <t xml:space="preserve">.
</t>
    </r>
    <r>
      <rPr>
        <sz val="8"/>
        <color rgb="FF838383"/>
        <rFont val="Arial Narrow"/>
        <family val="2"/>
      </rPr>
      <t>.</t>
    </r>
  </si>
  <si>
    <r>
      <rPr>
        <sz val="8"/>
        <color rgb="FF414141"/>
        <rFont val="Arial Narrow"/>
        <family val="2"/>
      </rPr>
      <t xml:space="preserve">Bank </t>
    </r>
    <r>
      <rPr>
        <sz val="8"/>
        <color rgb="FF232323"/>
        <rFont val="Arial Narrow"/>
        <family val="2"/>
      </rPr>
      <t>Fees and Other Penalties</t>
    </r>
  </si>
  <si>
    <r>
      <rPr>
        <sz val="8"/>
        <color rgb="FF232323"/>
        <rFont val="Arial Narrow"/>
        <family val="2"/>
      </rPr>
      <t>MembershipOues</t>
    </r>
  </si>
  <si>
    <r>
      <rPr>
        <sz val="8"/>
        <color rgb="FF232323"/>
        <rFont val="Arial Narrow"/>
        <family val="2"/>
      </rPr>
      <t>Taxes and Licenses</t>
    </r>
  </si>
  <si>
    <r>
      <rPr>
        <sz val="8"/>
        <color rgb="FF232323"/>
        <rFont val="Arial Narrow"/>
        <family val="2"/>
      </rPr>
      <t>Operating Supplies</t>
    </r>
  </si>
  <si>
    <r>
      <rPr>
        <sz val="8"/>
        <color rgb="FF232323"/>
        <rFont val="Arial Narrow"/>
        <family val="2"/>
      </rPr>
      <t>Fuels &amp; Lubricants</t>
    </r>
  </si>
  <si>
    <r>
      <rPr>
        <sz val="8"/>
        <color rgb="FF313131"/>
        <rFont val="Arial Narrow"/>
        <family val="2"/>
      </rPr>
      <t xml:space="preserve">Office </t>
    </r>
    <r>
      <rPr>
        <sz val="8"/>
        <color rgb="FF414141"/>
        <rFont val="Arial Narrow"/>
        <family val="2"/>
      </rPr>
      <t>Supplies</t>
    </r>
  </si>
  <si>
    <r>
      <rPr>
        <sz val="8"/>
        <color rgb="FF939393"/>
        <rFont val="Arial Narrow"/>
        <family val="2"/>
      </rPr>
      <t>-</t>
    </r>
  </si>
  <si>
    <r>
      <rPr>
        <sz val="8"/>
        <color rgb="FF313131"/>
        <rFont val="Arial Narrow"/>
        <family val="2"/>
      </rPr>
      <t>JanitorialSupp!fes</t>
    </r>
  </si>
  <si>
    <r>
      <rPr>
        <sz val="8"/>
        <color rgb="FF575757"/>
        <rFont val="Arial Narrow"/>
        <family val="2"/>
      </rPr>
      <t xml:space="preserve">Furn. Tools&amp; </t>
    </r>
    <r>
      <rPr>
        <sz val="8"/>
        <color rgb="FF414141"/>
        <rFont val="Arial Narrow"/>
        <family val="2"/>
      </rPr>
      <t>Equipment Repairs</t>
    </r>
  </si>
  <si>
    <r>
      <rPr>
        <sz val="8"/>
        <color rgb="FF313131"/>
        <rFont val="Arial Narrow"/>
        <family val="2"/>
      </rPr>
      <t xml:space="preserve">10,000
</t>
    </r>
    <r>
      <rPr>
        <sz val="8"/>
        <color rgb="FF575757"/>
        <rFont val="Arial Narrow"/>
        <family val="2"/>
      </rPr>
      <t>.</t>
    </r>
  </si>
  <si>
    <r>
      <rPr>
        <sz val="8"/>
        <color rgb="FF575757"/>
        <rFont val="Arial Narrow"/>
        <family val="2"/>
      </rPr>
      <t>FacilitiesRepa</t>
    </r>
    <r>
      <rPr>
        <sz val="8"/>
        <color rgb="FF232323"/>
        <rFont val="Arial Narrow"/>
        <family val="2"/>
      </rPr>
      <t>irs/Maintenance</t>
    </r>
  </si>
  <si>
    <r>
      <rPr>
        <sz val="8"/>
        <color rgb="FF313131"/>
        <rFont val="Arial Narrow"/>
        <family val="2"/>
      </rPr>
      <t xml:space="preserve">Utilities </t>
    </r>
    <r>
      <rPr>
        <sz val="8"/>
        <color rgb="FF414141"/>
        <rFont val="Arial Narrow"/>
        <family val="2"/>
      </rPr>
      <t>-Electric</t>
    </r>
  </si>
  <si>
    <r>
      <rPr>
        <b/>
        <sz val="8"/>
        <color rgb="FF313131"/>
        <rFont val="Arial Narrow"/>
        <family val="2"/>
      </rPr>
      <t xml:space="preserve">Totai </t>
    </r>
    <r>
      <rPr>
        <b/>
        <sz val="8"/>
        <color rgb="FF232323"/>
        <rFont val="Arial Narrow"/>
        <family val="2"/>
      </rPr>
      <t>o&amp;M</t>
    </r>
  </si>
  <si>
    <r>
      <rPr>
        <sz val="8"/>
        <color rgb="FF414141"/>
        <rFont val="Arial Narrow"/>
        <family val="2"/>
      </rPr>
      <t xml:space="preserve">Capital </t>
    </r>
    <r>
      <rPr>
        <sz val="8"/>
        <color rgb="FF313131"/>
        <rFont val="Arial Narrow"/>
        <family val="2"/>
      </rPr>
      <t>Outlays</t>
    </r>
  </si>
  <si>
    <r>
      <rPr>
        <sz val="8"/>
        <color rgb="FF414141"/>
        <rFont val="Arial Narrow"/>
        <family val="2"/>
      </rPr>
      <t>Capital Projects</t>
    </r>
  </si>
  <si>
    <r>
      <rPr>
        <sz val="8"/>
        <color rgb="FF313131"/>
        <rFont val="Arial Narrow"/>
        <family val="2"/>
      </rPr>
      <t xml:space="preserve">Lease </t>
    </r>
    <r>
      <rPr>
        <sz val="8"/>
        <color rgb="FF414141"/>
        <rFont val="Arial Narrow"/>
        <family val="2"/>
      </rPr>
      <t xml:space="preserve">- Purehase </t>
    </r>
    <r>
      <rPr>
        <sz val="8"/>
        <color rgb="FF575757"/>
        <rFont val="Arial Narrow"/>
        <family val="2"/>
      </rPr>
      <t>Payments</t>
    </r>
  </si>
  <si>
    <r>
      <rPr>
        <sz val="8"/>
        <color rgb="FF414141"/>
        <rFont val="Arial Narrow"/>
        <family val="2"/>
      </rPr>
      <t>Annual DebtPayment</t>
    </r>
  </si>
  <si>
    <r>
      <rPr>
        <sz val="8"/>
        <color rgb="FF313131"/>
        <rFont val="Arial Narrow"/>
        <family val="2"/>
      </rPr>
      <t>.</t>
    </r>
  </si>
  <si>
    <r>
      <rPr>
        <sz val="8"/>
        <color rgb="FF414141"/>
        <rFont val="Arial Narrow"/>
        <family val="2"/>
      </rPr>
      <t xml:space="preserve">Total </t>
    </r>
    <r>
      <rPr>
        <sz val="8"/>
        <color rgb="FF575757"/>
        <rFont val="Arial Narrow"/>
        <family val="2"/>
      </rPr>
      <t xml:space="preserve">Capital </t>
    </r>
    <r>
      <rPr>
        <sz val="8"/>
        <color rgb="FF414141"/>
        <rFont val="Arial Narrow"/>
        <family val="2"/>
      </rPr>
      <t>expenditures</t>
    </r>
  </si>
  <si>
    <r>
      <rPr>
        <sz val="8"/>
        <color rgb="FF313131"/>
        <rFont val="Arial Narrow"/>
        <family val="2"/>
      </rPr>
      <t xml:space="preserve">lnterfund Oper Transfers </t>
    </r>
    <r>
      <rPr>
        <sz val="8"/>
        <color rgb="FF414141"/>
        <rFont val="Arial Narrow"/>
        <family val="2"/>
      </rPr>
      <t xml:space="preserve">-- </t>
    </r>
    <r>
      <rPr>
        <sz val="8"/>
        <color rgb="FF313131"/>
        <rFont val="Arial Narrow"/>
        <family val="2"/>
      </rPr>
      <t>Out</t>
    </r>
  </si>
  <si>
    <r>
      <rPr>
        <b/>
        <sz val="8"/>
        <color rgb="FF313131"/>
        <rFont val="Arial Narrow"/>
        <family val="2"/>
      </rPr>
      <t xml:space="preserve">Total </t>
    </r>
    <r>
      <rPr>
        <b/>
        <sz val="8"/>
        <color rgb="FF232323"/>
        <rFont val="Arial Narrow"/>
        <family val="2"/>
      </rPr>
      <t>Expenditures</t>
    </r>
  </si>
  <si>
    <t xml:space="preserve">Assets </t>
  </si>
  <si>
    <t>Account 10-0000</t>
  </si>
  <si>
    <t>10-0000-5010</t>
  </si>
  <si>
    <t>10-0000-5200</t>
  </si>
  <si>
    <t>10-0000-5990</t>
  </si>
  <si>
    <t>Fund Balance Used (Surplus)</t>
  </si>
  <si>
    <t>10-0000-7710</t>
  </si>
  <si>
    <t>10-0000-7720</t>
  </si>
  <si>
    <t>10-0000-7730</t>
  </si>
  <si>
    <t>Total Capital expenditures</t>
  </si>
  <si>
    <t>Excess (Deficiency) ofRevenues
Over(Under) Expenditures</t>
  </si>
  <si>
    <t>Beginning Net Assets - Restricted</t>
  </si>
  <si>
    <t>Ending Net Assets - Restricted</t>
  </si>
  <si>
    <t>Account 17-0000</t>
  </si>
  <si>
    <t>17-0000-5011</t>
  </si>
  <si>
    <t>17-00005200</t>
  </si>
  <si>
    <t>17-0000-7710</t>
  </si>
  <si>
    <t>17-0000-7720</t>
  </si>
  <si>
    <t>17-0000-7910</t>
  </si>
  <si>
    <r>
      <rPr>
        <sz val="9"/>
        <color rgb="FF505050"/>
        <rFont val="Arial Narrow"/>
        <family val="2"/>
      </rPr>
      <t>-</t>
    </r>
  </si>
  <si>
    <r>
      <rPr>
        <sz val="9"/>
        <color rgb="FF313131"/>
        <rFont val="Arial Narrow"/>
        <family val="2"/>
      </rPr>
      <t>-</t>
    </r>
  </si>
  <si>
    <r>
      <rPr>
        <sz val="9"/>
        <color rgb="FF1A1A1A"/>
        <rFont val="Arial Narrow"/>
        <family val="2"/>
      </rPr>
      <t>Interest</t>
    </r>
  </si>
  <si>
    <r>
      <rPr>
        <sz val="9"/>
        <color rgb="FF1A1A1A"/>
        <rFont val="Arial Narrow"/>
        <family val="2"/>
      </rPr>
      <t>Donations</t>
    </r>
  </si>
  <si>
    <r>
      <rPr>
        <sz val="9"/>
        <color rgb="FF1A1A1A"/>
        <rFont val="Arial Narrow"/>
        <family val="2"/>
      </rPr>
      <t>Gain/Loss on Sale of Assets</t>
    </r>
  </si>
  <si>
    <r>
      <rPr>
        <sz val="9"/>
        <color rgb="FF1A1A1A"/>
        <rFont val="Arial Narrow"/>
        <family val="2"/>
      </rPr>
      <t>lnterfund Transfers</t>
    </r>
  </si>
  <si>
    <r>
      <rPr>
        <sz val="9"/>
        <color rgb="FF1A1A1A"/>
        <rFont val="Arial Narrow"/>
        <family val="2"/>
      </rPr>
      <t>Fund Balance Used (Surplus)</t>
    </r>
  </si>
  <si>
    <r>
      <rPr>
        <sz val="9"/>
        <color rgb="FF1A1A1A"/>
        <rFont val="Arial Narrow"/>
        <family val="2"/>
      </rPr>
      <t>Total Revenue and OFS</t>
    </r>
    <r>
      <rPr>
        <sz val="9"/>
        <color rgb="FF505050"/>
        <rFont val="Arial Narrow"/>
        <family val="2"/>
      </rPr>
      <t>:</t>
    </r>
  </si>
  <si>
    <r>
      <rPr>
        <sz val="9"/>
        <color rgb="FF1A1A1A"/>
        <rFont val="Arial Narrow"/>
        <family val="2"/>
      </rPr>
      <t>Cost of Property Sold</t>
    </r>
  </si>
  <si>
    <r>
      <rPr>
        <sz val="9"/>
        <color rgb="FF1A1A1A"/>
        <rFont val="Arial Narrow"/>
        <family val="2"/>
      </rPr>
      <t>Outside Service Fees</t>
    </r>
  </si>
  <si>
    <r>
      <rPr>
        <sz val="9"/>
        <color rgb="FF1A1A1A"/>
        <rFont val="Arial Narrow"/>
        <family val="2"/>
      </rPr>
      <t>Taxes &amp; Licenses</t>
    </r>
  </si>
  <si>
    <r>
      <rPr>
        <sz val="9"/>
        <color rgb="FF1A1A1A"/>
        <rFont val="Arial Narrow"/>
        <family val="2"/>
      </rPr>
      <t>Operating Supplies</t>
    </r>
  </si>
  <si>
    <r>
      <rPr>
        <sz val="9"/>
        <color rgb="FF313131"/>
        <rFont val="Arial Narrow"/>
        <family val="2"/>
      </rPr>
      <t xml:space="preserve">Interest </t>
    </r>
    <r>
      <rPr>
        <sz val="9"/>
        <color rgb="FF1A1A1A"/>
        <rFont val="Arial Narrow"/>
        <family val="2"/>
      </rPr>
      <t>Expense</t>
    </r>
  </si>
  <si>
    <r>
      <rPr>
        <sz val="9"/>
        <color rgb="FF1A1A1A"/>
        <rFont val="Arial Narrow"/>
        <family val="2"/>
      </rPr>
      <t>Total O&amp;M</t>
    </r>
  </si>
  <si>
    <r>
      <rPr>
        <sz val="9"/>
        <color rgb="FF1A1A1A"/>
        <rFont val="Arial Narrow"/>
        <family val="2"/>
      </rPr>
      <t>lnterfund Oper Transfers -- Out</t>
    </r>
  </si>
  <si>
    <r>
      <rPr>
        <sz val="9"/>
        <color rgb="FF1A1A1A"/>
        <rFont val="Arial Narrow"/>
        <family val="2"/>
      </rPr>
      <t>Capital Outlays</t>
    </r>
  </si>
  <si>
    <r>
      <rPr>
        <sz val="9"/>
        <color rgb="FF1A1A1A"/>
        <rFont val="Arial Narrow"/>
        <family val="2"/>
      </rPr>
      <t>Capital Projects</t>
    </r>
  </si>
  <si>
    <r>
      <rPr>
        <sz val="9"/>
        <color rgb="FF1A1A1A"/>
        <rFont val="Arial Narrow"/>
        <family val="2"/>
      </rPr>
      <t>Total Capital expenditures</t>
    </r>
  </si>
  <si>
    <r>
      <rPr>
        <sz val="9"/>
        <color rgb="FF1A1A1A"/>
        <rFont val="Arial Narrow"/>
        <family val="2"/>
      </rPr>
      <t>-</t>
    </r>
  </si>
  <si>
    <r>
      <rPr>
        <sz val="9"/>
        <color rgb="FF313131"/>
        <rFont val="Arial Narrow"/>
        <family val="2"/>
      </rPr>
      <t xml:space="preserve">Total </t>
    </r>
    <r>
      <rPr>
        <sz val="9"/>
        <color rgb="FF1A1A1A"/>
        <rFont val="Arial Narrow"/>
        <family val="2"/>
      </rPr>
      <t>Expenditures</t>
    </r>
  </si>
  <si>
    <r>
      <rPr>
        <sz val="9"/>
        <color rgb="FF313131"/>
        <rFont val="Arial Narrow"/>
        <family val="2"/>
      </rPr>
      <t xml:space="preserve">Excess </t>
    </r>
    <r>
      <rPr>
        <sz val="9"/>
        <color rgb="FF1A1A1A"/>
        <rFont val="Arial Narrow"/>
        <family val="2"/>
      </rPr>
      <t>(Deficiency) of Revenues
Over(Under) Expenditures</t>
    </r>
  </si>
  <si>
    <t>Contributions</t>
  </si>
  <si>
    <r>
      <rPr>
        <b/>
        <sz val="8"/>
        <color rgb="FF2A2A2A"/>
        <rFont val="Arial Narrow"/>
        <family val="2"/>
      </rPr>
      <t>Gross Payroll:</t>
    </r>
  </si>
  <si>
    <r>
      <rPr>
        <b/>
        <sz val="8"/>
        <color rgb="FF2A2A2A"/>
        <rFont val="Arial Narrow"/>
        <family val="2"/>
      </rPr>
      <t>Payroll Taxes &amp; Benefits:</t>
    </r>
  </si>
  <si>
    <r>
      <rPr>
        <b/>
        <sz val="8"/>
        <color rgb="FF2A2A2A"/>
        <rFont val="Arial Narrow"/>
        <family val="2"/>
      </rPr>
      <t>Total  Personnel Cost:</t>
    </r>
  </si>
  <si>
    <r>
      <rPr>
        <b/>
        <sz val="8"/>
        <color rgb="FF282828"/>
        <rFont val="Arial Narrow"/>
        <family val="2"/>
      </rPr>
      <t>Total  Personnel Cost:</t>
    </r>
  </si>
  <si>
    <r>
      <rPr>
        <b/>
        <sz val="8"/>
        <color rgb="FF282828"/>
        <rFont val="Arial Narrow"/>
        <family val="2"/>
      </rPr>
      <t>Total O&amp;M</t>
    </r>
  </si>
  <si>
    <r>
      <rPr>
        <b/>
        <sz val="9"/>
        <color rgb="FF383838"/>
        <rFont val="Arial Narrow"/>
        <family val="2"/>
      </rPr>
      <t xml:space="preserve">Account </t>
    </r>
    <r>
      <rPr>
        <b/>
        <sz val="9"/>
        <color rgb="FF494949"/>
        <rFont val="Arial Narrow"/>
        <family val="2"/>
      </rPr>
      <t>01-0207</t>
    </r>
  </si>
  <si>
    <t>Pool</t>
  </si>
  <si>
    <r>
      <rPr>
        <b/>
        <sz val="8"/>
        <color rgb="FF3D3D3D"/>
        <rFont val="Arial Narrow"/>
        <family val="2"/>
      </rPr>
      <t>Gross Payroll</t>
    </r>
    <r>
      <rPr>
        <b/>
        <sz val="8"/>
        <color rgb="FF8C8C8C"/>
        <rFont val="Arial Narrow"/>
        <family val="2"/>
      </rPr>
      <t>:</t>
    </r>
  </si>
  <si>
    <t>01-0207-4110</t>
  </si>
  <si>
    <t>01-0207-4510</t>
  </si>
  <si>
    <t>Open Swim</t>
  </si>
  <si>
    <t>01-0207-4511</t>
  </si>
  <si>
    <t>Swim Lessons</t>
  </si>
  <si>
    <t>01-0207-4513</t>
  </si>
  <si>
    <t>Water Areobics</t>
  </si>
  <si>
    <t>01-0207-4515</t>
  </si>
  <si>
    <t>Concessions Pool</t>
  </si>
  <si>
    <t>01-0207-4910</t>
  </si>
  <si>
    <t>Miscellaneous Inccome</t>
  </si>
  <si>
    <t>01-0207-5910</t>
  </si>
  <si>
    <t>Interfund Transfers</t>
  </si>
  <si>
    <t>01-0207-6110</t>
  </si>
  <si>
    <t>01-0207-6112</t>
  </si>
  <si>
    <t>01-0207-6115</t>
  </si>
  <si>
    <t>01-0204-6114</t>
  </si>
  <si>
    <t>01-0207-6320</t>
  </si>
  <si>
    <t>01-0207-6322</t>
  </si>
  <si>
    <t>01-0207-6323</t>
  </si>
  <si>
    <r>
      <rPr>
        <b/>
        <sz val="8"/>
        <color rgb="FF282828"/>
        <rFont val="Arial Narrow"/>
        <family val="2"/>
      </rPr>
      <t>Payroll Taxes &amp; Benefits:</t>
    </r>
  </si>
  <si>
    <t>01-0207-6210</t>
  </si>
  <si>
    <t>01-0207-6212</t>
  </si>
  <si>
    <t>01-0207-6310</t>
  </si>
  <si>
    <t>01-0207-6311</t>
  </si>
  <si>
    <t>01-0207-6312</t>
  </si>
  <si>
    <t>01-0207-6313</t>
  </si>
  <si>
    <t>01-0207-6314</t>
  </si>
  <si>
    <t>01-0207-7110</t>
  </si>
  <si>
    <t>Concessions Expense</t>
  </si>
  <si>
    <t>01-0207-7112</t>
  </si>
  <si>
    <t>01-0207-7120</t>
  </si>
  <si>
    <t>01-0207-7122</t>
  </si>
  <si>
    <t>01-0207-7125</t>
  </si>
  <si>
    <t>01-0207-7144</t>
  </si>
  <si>
    <t>01-0207-7150</t>
  </si>
  <si>
    <t>01-0207-7154</t>
  </si>
  <si>
    <t>01-0207-7155</t>
  </si>
  <si>
    <t>01-0207-7184</t>
  </si>
  <si>
    <t>Furn,Tools &amp; Equipment Repair</t>
  </si>
  <si>
    <t>01-0207-7186</t>
  </si>
  <si>
    <t>Utilities-Electric</t>
  </si>
  <si>
    <t>01-0207-7190</t>
  </si>
  <si>
    <t>01-0207-7191</t>
  </si>
  <si>
    <t>Utilities-Natual Gas</t>
  </si>
  <si>
    <t>01-0207-7192</t>
  </si>
  <si>
    <t>01-0207-7194</t>
  </si>
  <si>
    <t>01-020-7193</t>
  </si>
  <si>
    <t>01-0207-7710</t>
  </si>
  <si>
    <t>01-0207-7720</t>
  </si>
  <si>
    <t>01-0207-7910</t>
  </si>
  <si>
    <r>
      <rPr>
        <b/>
        <sz val="8"/>
        <color rgb="FF363636"/>
        <rFont val="Arial Narrow"/>
        <family val="2"/>
      </rPr>
      <t xml:space="preserve">Payroll </t>
    </r>
    <r>
      <rPr>
        <b/>
        <sz val="8"/>
        <color rgb="FF232323"/>
        <rFont val="Arial Narrow"/>
        <family val="2"/>
      </rPr>
      <t xml:space="preserve">Taxes </t>
    </r>
    <r>
      <rPr>
        <b/>
        <sz val="8"/>
        <color rgb="FF363636"/>
        <rFont val="Arial Narrow"/>
        <family val="2"/>
      </rPr>
      <t xml:space="preserve">&amp; </t>
    </r>
    <r>
      <rPr>
        <b/>
        <sz val="8"/>
        <color rgb="FF232323"/>
        <rFont val="Arial Narrow"/>
        <family val="2"/>
      </rPr>
      <t>Benefits:</t>
    </r>
  </si>
  <si>
    <r>
      <rPr>
        <b/>
        <sz val="8"/>
        <color rgb="FF232323"/>
        <rFont val="Arial Narrow"/>
        <family val="2"/>
      </rPr>
      <t>Total  Personnel Cost:</t>
    </r>
  </si>
  <si>
    <t>01-0208-5300</t>
  </si>
  <si>
    <r>
      <rPr>
        <b/>
        <sz val="8"/>
        <color rgb="FF232323"/>
        <rFont val="Arial Narrow"/>
        <family val="2"/>
      </rPr>
      <t>Gross Payroll:</t>
    </r>
  </si>
  <si>
    <r>
      <rPr>
        <b/>
        <sz val="8"/>
        <color rgb="FF232323"/>
        <rFont val="Arial Narrow"/>
        <family val="2"/>
      </rPr>
      <t>Total O&amp;M</t>
    </r>
  </si>
  <si>
    <t>01-0208-6310</t>
  </si>
  <si>
    <t>01-0208-6114</t>
  </si>
  <si>
    <t>01-0208-6210</t>
  </si>
  <si>
    <t>01-0208-6211</t>
  </si>
  <si>
    <t>01-0208-6212</t>
  </si>
  <si>
    <t>01-0208-7112</t>
  </si>
  <si>
    <t>01-0208-7150</t>
  </si>
  <si>
    <t>01-0208-7721</t>
  </si>
  <si>
    <t>Capital Projects-Valley First</t>
  </si>
  <si>
    <t>01-0208-7140</t>
  </si>
  <si>
    <t>Professional Fees -Accouting</t>
  </si>
  <si>
    <r>
      <rPr>
        <sz val="8"/>
        <color rgb="FF606060"/>
        <rFont val="Arial Narrow"/>
        <family val="2"/>
      </rPr>
      <t xml:space="preserve">13,000
</t>
    </r>
    <r>
      <rPr>
        <sz val="8"/>
        <color rgb="FF828282"/>
        <rFont val="Arial Narrow"/>
        <family val="2"/>
      </rPr>
      <t>.</t>
    </r>
  </si>
  <si>
    <r>
      <rPr>
        <sz val="8"/>
        <color rgb="FF494949"/>
        <rFont val="Arial Narrow"/>
        <family val="2"/>
      </rPr>
      <t xml:space="preserve">Propertv </t>
    </r>
    <r>
      <rPr>
        <sz val="8"/>
        <color rgb="FF606060"/>
        <rFont val="Arial Narrow"/>
        <family val="2"/>
      </rPr>
      <t>Taxes</t>
    </r>
  </si>
  <si>
    <r>
      <rPr>
        <sz val="8"/>
        <color rgb="FF494949"/>
        <rFont val="Arial Narrow"/>
        <family val="2"/>
      </rPr>
      <t xml:space="preserve">Franchise </t>
    </r>
    <r>
      <rPr>
        <sz val="8"/>
        <color rgb="FF383838"/>
        <rFont val="Arial Narrow"/>
        <family val="2"/>
      </rPr>
      <t>Fees</t>
    </r>
  </si>
  <si>
    <r>
      <rPr>
        <sz val="8"/>
        <color rgb="FF494949"/>
        <rFont val="Arial Narrow"/>
        <family val="2"/>
      </rPr>
      <t xml:space="preserve">Excise </t>
    </r>
    <r>
      <rPr>
        <sz val="8"/>
        <color rgb="FF606060"/>
        <rFont val="Arial Narrow"/>
        <family val="2"/>
      </rPr>
      <t>Taxes</t>
    </r>
  </si>
  <si>
    <r>
      <rPr>
        <sz val="8"/>
        <color rgb="FF383838"/>
        <rFont val="Arial Narrow"/>
        <family val="2"/>
      </rPr>
      <t xml:space="preserve">CCAAC </t>
    </r>
    <r>
      <rPr>
        <sz val="8"/>
        <color rgb="FF494949"/>
        <rFont val="Arial Narrow"/>
        <family val="2"/>
      </rPr>
      <t>Fees</t>
    </r>
  </si>
  <si>
    <r>
      <rPr>
        <sz val="8"/>
        <color rgb="FF383838"/>
        <rFont val="Arial Narrow"/>
        <family val="2"/>
      </rPr>
      <t xml:space="preserve">Miscellaneous </t>
    </r>
    <r>
      <rPr>
        <sz val="8"/>
        <color rgb="FF494949"/>
        <rFont val="Arial Narrow"/>
        <family val="2"/>
      </rPr>
      <t>Income</t>
    </r>
  </si>
  <si>
    <r>
      <rPr>
        <sz val="8"/>
        <color rgb="FF494949"/>
        <rFont val="Arial Narrow"/>
        <family val="2"/>
      </rPr>
      <t>Donations</t>
    </r>
  </si>
  <si>
    <r>
      <rPr>
        <sz val="8"/>
        <color rgb="FF383838"/>
        <rFont val="Arial Narrow"/>
        <family val="2"/>
      </rPr>
      <t>Gain/Loss on Sale of Assets</t>
    </r>
  </si>
  <si>
    <r>
      <rPr>
        <sz val="8"/>
        <color rgb="FF383838"/>
        <rFont val="Arial Narrow"/>
        <family val="2"/>
      </rPr>
      <t>Salaries</t>
    </r>
  </si>
  <si>
    <r>
      <rPr>
        <sz val="8"/>
        <color rgb="FF494949"/>
        <rFont val="Arial Narrow"/>
        <family val="2"/>
      </rPr>
      <t xml:space="preserve">Hourly </t>
    </r>
    <r>
      <rPr>
        <sz val="8"/>
        <color rgb="FF282828"/>
        <rFont val="Arial Narrow"/>
        <family val="2"/>
      </rPr>
      <t>Wages</t>
    </r>
  </si>
  <si>
    <r>
      <rPr>
        <sz val="8"/>
        <color rgb="FF282828"/>
        <rFont val="Arial Narrow"/>
        <family val="2"/>
      </rPr>
      <t xml:space="preserve">Seasonal </t>
    </r>
    <r>
      <rPr>
        <sz val="8"/>
        <color rgb="FF383838"/>
        <rFont val="Arial Narrow"/>
        <family val="2"/>
      </rPr>
      <t>Wages</t>
    </r>
  </si>
  <si>
    <r>
      <rPr>
        <sz val="8"/>
        <color rgb="FF383838"/>
        <rFont val="Arial Narrow"/>
        <family val="2"/>
      </rPr>
      <t xml:space="preserve">Overtime </t>
    </r>
    <r>
      <rPr>
        <sz val="8"/>
        <color rgb="FF494949"/>
        <rFont val="Arial Narrow"/>
        <family val="2"/>
      </rPr>
      <t>Pav</t>
    </r>
  </si>
  <si>
    <r>
      <rPr>
        <sz val="8"/>
        <color rgb="FF383838"/>
        <rFont val="Arial Narrow"/>
        <family val="2"/>
      </rPr>
      <t xml:space="preserve">Pavroll </t>
    </r>
    <r>
      <rPr>
        <sz val="8"/>
        <color rgb="FF494949"/>
        <rFont val="Arial Narrow"/>
        <family val="2"/>
      </rPr>
      <t xml:space="preserve">Taxes - </t>
    </r>
    <r>
      <rPr>
        <sz val="8"/>
        <color rgb="FF383838"/>
        <rFont val="Arial Narrow"/>
        <family val="2"/>
      </rPr>
      <t>FICA</t>
    </r>
  </si>
  <si>
    <r>
      <rPr>
        <sz val="8"/>
        <color rgb="FF494949"/>
        <rFont val="Arial Narrow"/>
        <family val="2"/>
      </rPr>
      <t xml:space="preserve">Pavroll Taxes </t>
    </r>
    <r>
      <rPr>
        <sz val="8"/>
        <color rgb="FF707070"/>
        <rFont val="Arial Narrow"/>
        <family val="2"/>
      </rPr>
      <t xml:space="preserve">- </t>
    </r>
    <r>
      <rPr>
        <sz val="8"/>
        <color rgb="FF383838"/>
        <rFont val="Arial Narrow"/>
        <family val="2"/>
      </rPr>
      <t>Medicare</t>
    </r>
  </si>
  <si>
    <r>
      <rPr>
        <sz val="8"/>
        <color rgb="FF383838"/>
        <rFont val="Arial Narrow"/>
        <family val="2"/>
      </rPr>
      <t xml:space="preserve">Payroll Taxes </t>
    </r>
    <r>
      <rPr>
        <sz val="8"/>
        <color rgb="FF828282"/>
        <rFont val="Arial Narrow"/>
        <family val="2"/>
      </rPr>
      <t xml:space="preserve">- </t>
    </r>
    <r>
      <rPr>
        <sz val="8"/>
        <color rgb="FF383838"/>
        <rFont val="Arial Narrow"/>
        <family val="2"/>
      </rPr>
      <t>SUTA</t>
    </r>
  </si>
  <si>
    <r>
      <rPr>
        <sz val="8"/>
        <color rgb="FF494949"/>
        <rFont val="Arial Narrow"/>
        <family val="2"/>
      </rPr>
      <t xml:space="preserve">Employee </t>
    </r>
    <r>
      <rPr>
        <sz val="8"/>
        <color rgb="FF383838"/>
        <rFont val="Arial Narrow"/>
        <family val="2"/>
      </rPr>
      <t xml:space="preserve">Benefils </t>
    </r>
    <r>
      <rPr>
        <sz val="8"/>
        <color rgb="FF828282"/>
        <rFont val="Arial Narrow"/>
        <family val="2"/>
      </rPr>
      <t xml:space="preserve">• </t>
    </r>
    <r>
      <rPr>
        <sz val="8"/>
        <color rgb="FF494949"/>
        <rFont val="Arial Narrow"/>
        <family val="2"/>
      </rPr>
      <t xml:space="preserve">Health </t>
    </r>
    <r>
      <rPr>
        <sz val="8"/>
        <color rgb="FF282828"/>
        <rFont val="Arial Narrow"/>
        <family val="2"/>
      </rPr>
      <t>Ins</t>
    </r>
  </si>
  <si>
    <r>
      <rPr>
        <sz val="8"/>
        <color rgb="FF383838"/>
        <rFont val="Arial Narrow"/>
        <family val="2"/>
      </rPr>
      <t>Workman's Comp</t>
    </r>
    <r>
      <rPr>
        <sz val="8"/>
        <color rgb="FFACACAC"/>
        <rFont val="Arial Narrow"/>
        <family val="2"/>
      </rPr>
      <t xml:space="preserve">. </t>
    </r>
    <r>
      <rPr>
        <sz val="8"/>
        <color rgb="FF383838"/>
        <rFont val="Arial Narrow"/>
        <family val="2"/>
      </rPr>
      <t>Insurance</t>
    </r>
  </si>
  <si>
    <r>
      <rPr>
        <sz val="8"/>
        <color rgb="FF494949"/>
        <rFont val="Arial Narrow"/>
        <family val="2"/>
      </rPr>
      <t xml:space="preserve">Employee </t>
    </r>
    <r>
      <rPr>
        <sz val="8"/>
        <color rgb="FF383838"/>
        <rFont val="Arial Narrow"/>
        <family val="2"/>
      </rPr>
      <t xml:space="preserve">Benefits </t>
    </r>
    <r>
      <rPr>
        <sz val="8"/>
        <color rgb="FF707070"/>
        <rFont val="Arial Narrow"/>
        <family val="2"/>
      </rPr>
      <t xml:space="preserve">- </t>
    </r>
    <r>
      <rPr>
        <sz val="8"/>
        <color rgb="FF494949"/>
        <rFont val="Arial Narrow"/>
        <family val="2"/>
      </rPr>
      <t>Retirement</t>
    </r>
  </si>
  <si>
    <r>
      <rPr>
        <sz val="8"/>
        <color rgb="FF494949"/>
        <rFont val="Arial Narrow"/>
        <family val="2"/>
      </rPr>
      <t>Training</t>
    </r>
  </si>
  <si>
    <r>
      <rPr>
        <sz val="8"/>
        <color rgb="FF282828"/>
        <rFont val="Arial Narrow"/>
        <family val="2"/>
      </rPr>
      <t>Meals</t>
    </r>
  </si>
  <si>
    <r>
      <rPr>
        <sz val="8"/>
        <color rgb="FF282828"/>
        <rFont val="Arial Narrow"/>
        <family val="2"/>
      </rPr>
      <t>Advertising</t>
    </r>
  </si>
  <si>
    <r>
      <rPr>
        <sz val="8"/>
        <color rgb="FF494949"/>
        <rFont val="Arial Narrow"/>
        <family val="2"/>
      </rPr>
      <t>Bank Charges</t>
    </r>
  </si>
  <si>
    <r>
      <rPr>
        <sz val="8"/>
        <color rgb="FF494949"/>
        <rFont val="Arial Narrow"/>
        <family val="2"/>
      </rPr>
      <t>Treasurer Fees</t>
    </r>
  </si>
  <si>
    <r>
      <rPr>
        <sz val="8"/>
        <color rgb="FF383838"/>
        <rFont val="Arial Narrow"/>
        <family val="2"/>
      </rPr>
      <t xml:space="preserve">Outside Service </t>
    </r>
    <r>
      <rPr>
        <sz val="8"/>
        <color rgb="FF494949"/>
        <rFont val="Arial Narrow"/>
        <family val="2"/>
      </rPr>
      <t>Fees</t>
    </r>
  </si>
  <si>
    <r>
      <rPr>
        <sz val="8"/>
        <color rgb="FF494949"/>
        <rFont val="Arial Narrow"/>
        <family val="2"/>
      </rPr>
      <t>CCAAC Exoense</t>
    </r>
  </si>
  <si>
    <r>
      <rPr>
        <sz val="8"/>
        <color rgb="FF383838"/>
        <rFont val="Arial Narrow"/>
        <family val="2"/>
      </rPr>
      <t xml:space="preserve">Taxes and </t>
    </r>
    <r>
      <rPr>
        <sz val="8"/>
        <color rgb="FF494949"/>
        <rFont val="Arial Narrow"/>
        <family val="2"/>
      </rPr>
      <t>Licenses</t>
    </r>
  </si>
  <si>
    <r>
      <rPr>
        <sz val="8"/>
        <color rgb="FF494949"/>
        <rFont val="Arial Narrow"/>
        <family val="2"/>
      </rPr>
      <t xml:space="preserve">Professional Fees - </t>
    </r>
    <r>
      <rPr>
        <sz val="8"/>
        <color rgb="FF383838"/>
        <rFont val="Arial Narrow"/>
        <family val="2"/>
      </rPr>
      <t>Accounting</t>
    </r>
  </si>
  <si>
    <r>
      <rPr>
        <sz val="8"/>
        <color rgb="FF494949"/>
        <rFont val="Arial Narrow"/>
        <family val="2"/>
      </rPr>
      <t xml:space="preserve">Professional Fees </t>
    </r>
    <r>
      <rPr>
        <sz val="8"/>
        <color rgb="FF828282"/>
        <rFont val="Arial Narrow"/>
        <family val="2"/>
      </rPr>
      <t xml:space="preserve">• </t>
    </r>
    <r>
      <rPr>
        <sz val="8"/>
        <color rgb="FF606060"/>
        <rFont val="Arial Narrow"/>
        <family val="2"/>
      </rPr>
      <t>Leaal</t>
    </r>
  </si>
  <si>
    <r>
      <rPr>
        <sz val="8"/>
        <color rgb="FF494949"/>
        <rFont val="Arial Narrow"/>
        <family val="2"/>
      </rPr>
      <t>Insurance</t>
    </r>
  </si>
  <si>
    <r>
      <rPr>
        <sz val="8"/>
        <color rgb="FF494949"/>
        <rFont val="Arial Narrow"/>
        <family val="2"/>
      </rPr>
      <t xml:space="preserve">Operating </t>
    </r>
    <r>
      <rPr>
        <sz val="8"/>
        <color rgb="FF383838"/>
        <rFont val="Arial Narrow"/>
        <family val="2"/>
      </rPr>
      <t>Suppl</t>
    </r>
    <r>
      <rPr>
        <sz val="8"/>
        <color rgb="FF707070"/>
        <rFont val="Arial Narrow"/>
        <family val="2"/>
      </rPr>
      <t>i</t>
    </r>
    <r>
      <rPr>
        <sz val="8"/>
        <color rgb="FF383838"/>
        <rFont val="Arial Narrow"/>
        <family val="2"/>
      </rPr>
      <t>es</t>
    </r>
  </si>
  <si>
    <r>
      <rPr>
        <sz val="8"/>
        <color rgb="FF494949"/>
        <rFont val="Arial Narrow"/>
        <family val="2"/>
      </rPr>
      <t xml:space="preserve">Fuels </t>
    </r>
    <r>
      <rPr>
        <sz val="8"/>
        <color rgb="FF282828"/>
        <rFont val="Arial Narrow"/>
        <family val="2"/>
      </rPr>
      <t xml:space="preserve">and </t>
    </r>
    <r>
      <rPr>
        <sz val="8"/>
        <color rgb="FF494949"/>
        <rFont val="Arial Narrow"/>
        <family val="2"/>
      </rPr>
      <t>Lubricants</t>
    </r>
  </si>
  <si>
    <r>
      <rPr>
        <sz val="8"/>
        <color rgb="FF383838"/>
        <rFont val="Arial Narrow"/>
        <family val="2"/>
      </rPr>
      <t>Office Suoolies</t>
    </r>
  </si>
  <si>
    <r>
      <rPr>
        <sz val="8"/>
        <color rgb="FF494949"/>
        <rFont val="Arial Narrow"/>
        <family val="2"/>
      </rPr>
      <t>JanitorialSupplies</t>
    </r>
  </si>
  <si>
    <r>
      <rPr>
        <sz val="8"/>
        <color rgb="FF494949"/>
        <rFont val="Arial Narrow"/>
        <family val="2"/>
      </rPr>
      <t>FacilitlesRepairs/Maintenance</t>
    </r>
  </si>
  <si>
    <r>
      <rPr>
        <sz val="8"/>
        <color rgb="FF494949"/>
        <rFont val="Arial Narrow"/>
        <family val="2"/>
      </rPr>
      <t xml:space="preserve">Utilities </t>
    </r>
    <r>
      <rPr>
        <sz val="8"/>
        <color rgb="FF828282"/>
        <rFont val="Arial Narrow"/>
        <family val="2"/>
      </rPr>
      <t>-</t>
    </r>
    <r>
      <rPr>
        <sz val="8"/>
        <color rgb="FF494949"/>
        <rFont val="Arial Narrow"/>
        <family val="2"/>
      </rPr>
      <t>Elec</t>
    </r>
    <r>
      <rPr>
        <sz val="8"/>
        <color rgb="FF282828"/>
        <rFont val="Arial Narrow"/>
        <family val="2"/>
      </rPr>
      <t>t</t>
    </r>
    <r>
      <rPr>
        <sz val="8"/>
        <color rgb="FF494949"/>
        <rFont val="Arial Narrow"/>
        <family val="2"/>
      </rPr>
      <t>ric</t>
    </r>
  </si>
  <si>
    <r>
      <rPr>
        <sz val="8"/>
        <color rgb="FF383838"/>
        <rFont val="Arial Narrow"/>
        <family val="2"/>
      </rPr>
      <t xml:space="preserve">Ulllities </t>
    </r>
    <r>
      <rPr>
        <sz val="8"/>
        <color rgb="FF707070"/>
        <rFont val="Arial Narrow"/>
        <family val="2"/>
      </rPr>
      <t>-</t>
    </r>
    <r>
      <rPr>
        <sz val="8"/>
        <color rgb="FF383838"/>
        <rFont val="Arial Narrow"/>
        <family val="2"/>
      </rPr>
      <t xml:space="preserve">Natural </t>
    </r>
    <r>
      <rPr>
        <sz val="8"/>
        <color rgb="FF494949"/>
        <rFont val="Arial Narrow"/>
        <family val="2"/>
      </rPr>
      <t>Gas</t>
    </r>
  </si>
  <si>
    <r>
      <rPr>
        <sz val="8"/>
        <color rgb="FF383838"/>
        <rFont val="Arial Narrow"/>
        <family val="2"/>
      </rPr>
      <t xml:space="preserve">Utilities </t>
    </r>
    <r>
      <rPr>
        <sz val="8"/>
        <color rgb="FF494949"/>
        <rFont val="Arial Narrow"/>
        <family val="2"/>
      </rPr>
      <t>-Water</t>
    </r>
  </si>
  <si>
    <r>
      <rPr>
        <sz val="8"/>
        <color rgb="FF282828"/>
        <rFont val="Arial Narrow"/>
        <family val="2"/>
      </rPr>
      <t xml:space="preserve">Utilities </t>
    </r>
    <r>
      <rPr>
        <sz val="8"/>
        <color rgb="FF383838"/>
        <rFont val="Arial Narrow"/>
        <family val="2"/>
      </rPr>
      <t>-Telephone</t>
    </r>
  </si>
  <si>
    <r>
      <rPr>
        <sz val="8"/>
        <color rgb="FF383838"/>
        <rFont val="Arial Narrow"/>
        <family val="2"/>
      </rPr>
      <t xml:space="preserve">Utilities </t>
    </r>
    <r>
      <rPr>
        <sz val="8"/>
        <color rgb="FF606060"/>
        <rFont val="Arial Narrow"/>
        <family val="2"/>
      </rPr>
      <t>-Trash</t>
    </r>
  </si>
  <si>
    <r>
      <rPr>
        <sz val="8"/>
        <color rgb="FF707070"/>
        <rFont val="Arial Narrow"/>
        <family val="2"/>
      </rPr>
      <t>-</t>
    </r>
  </si>
  <si>
    <r>
      <rPr>
        <sz val="8"/>
        <color rgb="FF919191"/>
        <rFont val="Arial Narrow"/>
        <family val="2"/>
      </rPr>
      <t>-</t>
    </r>
  </si>
  <si>
    <t>01-6000-4416</t>
  </si>
  <si>
    <t>Specific Ownership Taxes</t>
  </si>
  <si>
    <t>01-6000-4515</t>
  </si>
  <si>
    <t xml:space="preserve">Roads Revenue </t>
  </si>
  <si>
    <t>01-6000-4910</t>
  </si>
  <si>
    <t xml:space="preserve">01-6000-4920 </t>
  </si>
  <si>
    <t>Other Finance Sources</t>
  </si>
  <si>
    <t>01-6000-5700</t>
  </si>
  <si>
    <t>01-6000-5910</t>
  </si>
  <si>
    <t>01-6000-6110</t>
  </si>
  <si>
    <r>
      <rPr>
        <sz val="8"/>
        <color rgb="FF606060"/>
        <rFont val="Arial"/>
        <family val="2"/>
      </rPr>
      <t>-</t>
    </r>
  </si>
  <si>
    <r>
      <rPr>
        <sz val="8"/>
        <color rgb="FF383838"/>
        <rFont val="Arial"/>
        <family val="2"/>
      </rPr>
      <t>Salaries</t>
    </r>
  </si>
  <si>
    <r>
      <rPr>
        <sz val="8"/>
        <color rgb="FF494949"/>
        <rFont val="Arial"/>
        <family val="2"/>
      </rPr>
      <t xml:space="preserve">Hourly </t>
    </r>
    <r>
      <rPr>
        <sz val="8"/>
        <color rgb="FF282828"/>
        <rFont val="Arial"/>
        <family val="2"/>
      </rPr>
      <t>Wages</t>
    </r>
  </si>
  <si>
    <r>
      <rPr>
        <sz val="8"/>
        <color rgb="FF282828"/>
        <rFont val="Arial"/>
        <family val="2"/>
      </rPr>
      <t xml:space="preserve">Seasonal </t>
    </r>
    <r>
      <rPr>
        <sz val="8"/>
        <color rgb="FF383838"/>
        <rFont val="Arial"/>
        <family val="2"/>
      </rPr>
      <t>Wages</t>
    </r>
  </si>
  <si>
    <r>
      <rPr>
        <sz val="8"/>
        <color rgb="FF707070"/>
        <rFont val="Arial"/>
        <family val="2"/>
      </rPr>
      <t>-</t>
    </r>
  </si>
  <si>
    <r>
      <rPr>
        <sz val="8"/>
        <color rgb="FF383838"/>
        <rFont val="Arial"/>
        <family val="2"/>
      </rPr>
      <t xml:space="preserve">Pavroll </t>
    </r>
    <r>
      <rPr>
        <sz val="8"/>
        <color rgb="FF494949"/>
        <rFont val="Arial"/>
        <family val="2"/>
      </rPr>
      <t xml:space="preserve">Taxes - </t>
    </r>
    <r>
      <rPr>
        <sz val="8"/>
        <color rgb="FF383838"/>
        <rFont val="Arial"/>
        <family val="2"/>
      </rPr>
      <t>FICA</t>
    </r>
  </si>
  <si>
    <r>
      <rPr>
        <sz val="8"/>
        <color rgb="FF494949"/>
        <rFont val="Arial"/>
        <family val="2"/>
      </rPr>
      <t xml:space="preserve">Pavroll Taxes </t>
    </r>
    <r>
      <rPr>
        <sz val="8"/>
        <color rgb="FF707070"/>
        <rFont val="Arial"/>
        <family val="2"/>
      </rPr>
      <t xml:space="preserve">- </t>
    </r>
    <r>
      <rPr>
        <sz val="8"/>
        <color rgb="FF383838"/>
        <rFont val="Arial"/>
        <family val="2"/>
      </rPr>
      <t>Medicare</t>
    </r>
  </si>
  <si>
    <r>
      <rPr>
        <sz val="8"/>
        <color rgb="FF383838"/>
        <rFont val="Arial"/>
        <family val="2"/>
      </rPr>
      <t xml:space="preserve">Payroll Taxes </t>
    </r>
    <r>
      <rPr>
        <sz val="8"/>
        <color rgb="FF828282"/>
        <rFont val="Arial"/>
        <family val="2"/>
      </rPr>
      <t xml:space="preserve">- </t>
    </r>
    <r>
      <rPr>
        <sz val="8"/>
        <color rgb="FF383838"/>
        <rFont val="Arial"/>
        <family val="2"/>
      </rPr>
      <t>SUTA</t>
    </r>
  </si>
  <si>
    <t>PT Hourly</t>
  </si>
  <si>
    <t>01-6000-6113</t>
  </si>
  <si>
    <r>
      <rPr>
        <sz val="8"/>
        <color rgb="FF383838"/>
        <rFont val="Arial"/>
        <family val="2"/>
      </rPr>
      <t xml:space="preserve">Overtime </t>
    </r>
    <r>
      <rPr>
        <sz val="8"/>
        <color rgb="FF494949"/>
        <rFont val="Arial"/>
        <family val="2"/>
      </rPr>
      <t>Pay</t>
    </r>
  </si>
  <si>
    <t>01-6000-6116</t>
  </si>
  <si>
    <t>01-6000-6212</t>
  </si>
  <si>
    <t>01-6000-6310</t>
  </si>
  <si>
    <t xml:space="preserve">Employee Benefits-Health </t>
  </si>
  <si>
    <t>01-6000-6312</t>
  </si>
  <si>
    <t>Employee Benefits-Retriement</t>
  </si>
  <si>
    <t>01-6000-6311</t>
  </si>
  <si>
    <t>Workmens Comp Ins</t>
  </si>
  <si>
    <t>01-6000-7122</t>
  </si>
  <si>
    <t>Outside Service Fee</t>
  </si>
  <si>
    <t>01-6000-7125</t>
  </si>
  <si>
    <t>Taxes &amp; Licenses</t>
  </si>
  <si>
    <t>01-6000-7143</t>
  </si>
  <si>
    <t>Professional Fee-Engineering</t>
  </si>
  <si>
    <t>01-6000-7144</t>
  </si>
  <si>
    <t>01-6000-7151</t>
  </si>
  <si>
    <t>01-6000-7184</t>
  </si>
  <si>
    <t>Furn, Tools,Equipment Repairs</t>
  </si>
  <si>
    <t>01-6000-7190</t>
  </si>
  <si>
    <t>01-6000-7193</t>
  </si>
  <si>
    <t>Utilities-Telephone</t>
  </si>
  <si>
    <t>01-6000-7710</t>
  </si>
  <si>
    <t>01-6000-7720</t>
  </si>
  <si>
    <t>01-6000-7730</t>
  </si>
  <si>
    <t>Total Capital Expenditures</t>
  </si>
  <si>
    <t>Excess Deficiency</t>
  </si>
  <si>
    <t>01-6000-7150</t>
  </si>
  <si>
    <r>
      <rPr>
        <b/>
        <sz val="8"/>
        <color rgb="FF212121"/>
        <rFont val="Arial Narrow"/>
        <family val="2"/>
      </rPr>
      <t>Total O&amp;M</t>
    </r>
  </si>
  <si>
    <r>
      <rPr>
        <b/>
        <sz val="8"/>
        <color rgb="FF2A2A2A"/>
        <rFont val="Arial"/>
        <family val="2"/>
      </rPr>
      <t>Payroll Taxes &amp; Benefits:</t>
    </r>
  </si>
  <si>
    <r>
      <rPr>
        <b/>
        <sz val="8"/>
        <color rgb="FF2A2A2A"/>
        <rFont val="Arial"/>
        <family val="2"/>
      </rPr>
      <t>Total  Personnel Cost:</t>
    </r>
  </si>
  <si>
    <r>
      <rPr>
        <sz val="8"/>
        <color rgb="FF2A2A2A"/>
        <rFont val="Arial Narrow"/>
        <family val="2"/>
      </rPr>
      <t xml:space="preserve">Water Availabilitv </t>
    </r>
    <r>
      <rPr>
        <sz val="8"/>
        <color rgb="FF3D3D3D"/>
        <rFont val="Arial Narrow"/>
        <family val="2"/>
      </rPr>
      <t>Charges (AOS)</t>
    </r>
  </si>
  <si>
    <t>Professional Fees -- Legal</t>
  </si>
  <si>
    <t>Part Time Hourlv Wage</t>
  </si>
  <si>
    <t>Seasonal Wages</t>
  </si>
  <si>
    <r>
      <rPr>
        <sz val="8"/>
        <color rgb="FF2A2A2A"/>
        <rFont val="Arial Narrow"/>
        <family val="2"/>
      </rPr>
      <t xml:space="preserve">Travel </t>
    </r>
    <r>
      <rPr>
        <sz val="8"/>
        <color rgb="FF3D3D3D"/>
        <rFont val="Arial Narrow"/>
        <family val="2"/>
      </rPr>
      <t xml:space="preserve">&amp; </t>
    </r>
    <r>
      <rPr>
        <sz val="8"/>
        <color rgb="FF2A2A2A"/>
        <rFont val="Arial Narrow"/>
        <family val="2"/>
      </rPr>
      <t>Lodging</t>
    </r>
  </si>
  <si>
    <r>
      <rPr>
        <sz val="8"/>
        <color rgb="FF2A2A2A"/>
        <rFont val="Arial Narrow"/>
        <family val="2"/>
      </rPr>
      <t xml:space="preserve">Professional Fees </t>
    </r>
    <r>
      <rPr>
        <sz val="8"/>
        <color rgb="FF3D3D3D"/>
        <rFont val="Arial Narrow"/>
        <family val="2"/>
      </rPr>
      <t xml:space="preserve">•· </t>
    </r>
    <r>
      <rPr>
        <sz val="8"/>
        <color rgb="FF2A2A2A"/>
        <rFont val="Arial Narrow"/>
        <family val="2"/>
      </rPr>
      <t>Accounting</t>
    </r>
  </si>
  <si>
    <t>2025 Budget Draft</t>
  </si>
  <si>
    <t>12taps</t>
  </si>
  <si>
    <t xml:space="preserve">Travel and </t>
  </si>
  <si>
    <t>04-0100-6323</t>
  </si>
  <si>
    <t>04-0100-7140</t>
  </si>
  <si>
    <t>Professional Fees-Accounting</t>
  </si>
  <si>
    <t>FacilitiesRepairs/Maintenance</t>
  </si>
  <si>
    <r>
      <rPr>
        <sz val="8"/>
        <color rgb="FF282828"/>
        <rFont val="Arial Black"/>
        <family val="2"/>
      </rPr>
      <t>Excess (Deficiency) of Revenues
Over(Under) Expenditures</t>
    </r>
  </si>
  <si>
    <t>Golf Course Maintenance</t>
  </si>
  <si>
    <r>
      <rPr>
        <sz val="8"/>
        <color rgb="FF313131"/>
        <rFont val="Arial Narrow"/>
        <family val="2"/>
      </rPr>
      <t xml:space="preserve">Utilities </t>
    </r>
    <r>
      <rPr>
        <sz val="8"/>
        <color rgb="FF727272"/>
        <rFont val="Arial Narrow"/>
        <family val="2"/>
      </rPr>
      <t>-Natural Gas</t>
    </r>
  </si>
  <si>
    <r>
      <rPr>
        <sz val="8"/>
        <color rgb="FF414141"/>
        <rFont val="Arial Narrow"/>
        <family val="2"/>
      </rPr>
      <t xml:space="preserve">Ut!lilles </t>
    </r>
    <r>
      <rPr>
        <sz val="8"/>
        <color rgb="FF575757"/>
        <rFont val="Arial Narrow"/>
        <family val="2"/>
      </rPr>
      <t>-water</t>
    </r>
  </si>
  <si>
    <t>Utilities  Trash</t>
  </si>
  <si>
    <t>04-0201-7195</t>
  </si>
  <si>
    <t>Non Potalbe Water</t>
  </si>
  <si>
    <t>Employee Benefits - Retirement</t>
  </si>
  <si>
    <r>
      <rPr>
        <sz val="8"/>
        <color rgb="FF494949"/>
        <rFont val="Arial Narrow"/>
        <family val="2"/>
      </rPr>
      <t xml:space="preserve">Cost </t>
    </r>
    <r>
      <rPr>
        <sz val="8"/>
        <color rgb="FF383838"/>
        <rFont val="Arial Narrow"/>
        <family val="2"/>
      </rPr>
      <t>of Lot Sales</t>
    </r>
  </si>
  <si>
    <r>
      <rPr>
        <sz val="8"/>
        <color rgb="FF2A2A2A"/>
        <rFont val="Arial Narrow"/>
        <family val="2"/>
      </rPr>
      <t xml:space="preserve">Professional Fees </t>
    </r>
    <r>
      <rPr>
        <sz val="8"/>
        <color rgb="FF3D3D3D"/>
        <rFont val="Arial Narrow"/>
        <family val="2"/>
      </rPr>
      <t xml:space="preserve">-- </t>
    </r>
    <r>
      <rPr>
        <sz val="8"/>
        <color rgb="FF2A2A2A"/>
        <rFont val="Arial Narrow"/>
        <family val="2"/>
      </rPr>
      <t>Engineering</t>
    </r>
  </si>
  <si>
    <r>
      <rPr>
        <sz val="8"/>
        <color rgb="FF212121"/>
        <rFont val="Arial Narrow"/>
        <family val="2"/>
      </rPr>
      <t xml:space="preserve">Furn, Tools </t>
    </r>
    <r>
      <rPr>
        <sz val="8"/>
        <color rgb="FF363636"/>
        <rFont val="Arial Narrow"/>
        <family val="2"/>
      </rPr>
      <t xml:space="preserve">&amp; </t>
    </r>
    <r>
      <rPr>
        <sz val="8"/>
        <color rgb="FF212121"/>
        <rFont val="Arial Narrow"/>
        <family val="2"/>
      </rPr>
      <t>Eq Repairs/Main</t>
    </r>
  </si>
  <si>
    <r>
      <rPr>
        <b/>
        <sz val="8"/>
        <color rgb="FF383838"/>
        <rFont val="Arial Narrow"/>
        <family val="2"/>
      </rPr>
      <t xml:space="preserve">Account </t>
    </r>
    <r>
      <rPr>
        <b/>
        <sz val="8"/>
        <color rgb="FF494949"/>
        <rFont val="Arial Narrow"/>
        <family val="2"/>
      </rPr>
      <t>03-0100</t>
    </r>
  </si>
  <si>
    <t>2025 Budget Draft 1</t>
  </si>
  <si>
    <t>Parks and Recreation</t>
  </si>
  <si>
    <t>Total</t>
  </si>
  <si>
    <t>depreciation</t>
  </si>
  <si>
    <t>2025 Budget 1</t>
  </si>
  <si>
    <t>Golf Pro shop</t>
  </si>
  <si>
    <t>Grant/Loss on Sale of Assets</t>
  </si>
  <si>
    <t>Utilities-Natural  Gas</t>
  </si>
  <si>
    <t>03-0100-7191</t>
  </si>
  <si>
    <t>01-0208-6116</t>
  </si>
  <si>
    <t>Vehicle Reimbursement</t>
  </si>
  <si>
    <t>Charges for Services</t>
  </si>
  <si>
    <t>Janitorial Suoolies</t>
  </si>
  <si>
    <r>
      <rPr>
        <sz val="8"/>
        <color rgb="FF3D3D3D"/>
        <rFont val="Arial Narrow"/>
        <family val="2"/>
      </rPr>
      <t xml:space="preserve">Furn, Tools&amp; </t>
    </r>
    <r>
      <rPr>
        <sz val="8"/>
        <color rgb="FF282828"/>
        <rFont val="Arial Narrow"/>
        <family val="2"/>
      </rPr>
      <t>Eauioment Repairs</t>
    </r>
  </si>
  <si>
    <t>Capital Projects match</t>
  </si>
  <si>
    <t>Charoe for Signs</t>
  </si>
  <si>
    <t>Furn, Tools &amp; Equipment Repairs</t>
  </si>
  <si>
    <t>Lease - Purchase Payments</t>
  </si>
  <si>
    <r>
      <rPr>
        <sz val="9"/>
        <color rgb="FF4D4D4D"/>
        <rFont val="Arial Narrow"/>
        <family val="2"/>
      </rPr>
      <t>T</t>
    </r>
    <r>
      <rPr>
        <sz val="9"/>
        <color rgb="FF1C1C1C"/>
        <rFont val="Arial Narrow"/>
        <family val="2"/>
      </rPr>
      <t xml:space="preserve">otal </t>
    </r>
    <r>
      <rPr>
        <sz val="9"/>
        <color rgb="FF2F2F2F"/>
        <rFont val="Arial Narrow"/>
        <family val="2"/>
      </rPr>
      <t xml:space="preserve">Capftal </t>
    </r>
    <r>
      <rPr>
        <sz val="9"/>
        <color rgb="FF1C1C1C"/>
        <rFont val="Arial Narrow"/>
        <family val="2"/>
      </rPr>
      <t>expenditures</t>
    </r>
  </si>
  <si>
    <r>
      <rPr>
        <sz val="8"/>
        <color rgb="FF494949"/>
        <rFont val="Arial Narrow"/>
        <family val="2"/>
      </rPr>
      <t xml:space="preserve">Property </t>
    </r>
    <r>
      <rPr>
        <sz val="8"/>
        <color rgb="FF606060"/>
        <rFont val="Arial Narrow"/>
        <family val="2"/>
      </rPr>
      <t>Taxes</t>
    </r>
  </si>
  <si>
    <r>
      <rPr>
        <sz val="8"/>
        <color rgb="FF232323"/>
        <rFont val="Arial Narrow"/>
        <family val="2"/>
      </rPr>
      <t xml:space="preserve">lnterfund Transfers </t>
    </r>
    <r>
      <rPr>
        <sz val="8"/>
        <rFont val="Arial Narrow"/>
        <family val="2"/>
      </rPr>
      <t>golf water</t>
    </r>
  </si>
  <si>
    <t>lnterfund Transfers -- golf Water</t>
  </si>
  <si>
    <t>Inter office Transfer</t>
  </si>
  <si>
    <t>50,000 Adm 50,000 Golf</t>
  </si>
  <si>
    <t>11/2024
Current Year Actual 2024</t>
  </si>
  <si>
    <t>8799..25</t>
  </si>
  <si>
    <t>11/2024
Current Year
Actual 2024</t>
  </si>
  <si>
    <t>11//2024
Current Year Actual 2024</t>
  </si>
  <si>
    <t>03-0100-7143</t>
  </si>
  <si>
    <t>Professional Fees engineeering</t>
  </si>
  <si>
    <t>05-0100-5010</t>
  </si>
  <si>
    <t xml:space="preserve">Colorado City Metropolitan District </t>
  </si>
  <si>
    <t xml:space="preserve">Property Management Fund </t>
  </si>
  <si>
    <t>year actual</t>
  </si>
  <si>
    <t xml:space="preserve">Budget </t>
  </si>
  <si>
    <t>Budget</t>
  </si>
  <si>
    <t xml:space="preserve">Current Year </t>
  </si>
  <si>
    <t>actual</t>
  </si>
  <si>
    <t>05-0100-5200</t>
  </si>
  <si>
    <t>05-0100-5300</t>
  </si>
  <si>
    <t>05-0100-5700</t>
  </si>
  <si>
    <t>05-0100-5910</t>
  </si>
  <si>
    <t>05-0100-7010</t>
  </si>
  <si>
    <t>05-0100-7122</t>
  </si>
  <si>
    <t>05-0100-7125</t>
  </si>
  <si>
    <t>05-0100-7150</t>
  </si>
  <si>
    <t>05-0100-7200</t>
  </si>
  <si>
    <t>05-0100-7910</t>
  </si>
  <si>
    <t>05-0100-7710</t>
  </si>
  <si>
    <t>05-0100-7720</t>
  </si>
  <si>
    <t>05-100-5990</t>
  </si>
  <si>
    <t>Over (under) Expenditures</t>
  </si>
  <si>
    <t xml:space="preserve">Excess(Deficiency) of Revenues </t>
  </si>
  <si>
    <t>Beginning Fund Balance - Unrestricted</t>
  </si>
  <si>
    <t>Ending Funding Balance -Unrestricted</t>
  </si>
  <si>
    <t>InterfundOper Transfers -Out</t>
  </si>
  <si>
    <t>Gain/Loss on Sales of assets</t>
  </si>
  <si>
    <t>Fund BalancesUsed(Surplus)</t>
  </si>
  <si>
    <t>Totaal Revenue and OFS</t>
  </si>
  <si>
    <t>Interfund OpenTransfer-Out</t>
  </si>
  <si>
    <t>Capital outlay</t>
  </si>
  <si>
    <t>Conservation Trust Fund Lottery</t>
  </si>
  <si>
    <t>10-0100-5010</t>
  </si>
  <si>
    <t>10-0100-5200</t>
  </si>
  <si>
    <t>10-0100-7010</t>
  </si>
  <si>
    <t>10-0100-7120</t>
  </si>
  <si>
    <t>Total Revenue and OFS</t>
  </si>
  <si>
    <t xml:space="preserve">Capital Outlays </t>
  </si>
  <si>
    <t xml:space="preserve">Capital Projects </t>
  </si>
  <si>
    <t>Lease Purchase payments</t>
  </si>
  <si>
    <t>10-0100-7130</t>
  </si>
  <si>
    <t>10-0100-7910</t>
  </si>
  <si>
    <t>Capital Improvement Fund Sewer</t>
  </si>
  <si>
    <t>16-0000-5011</t>
  </si>
  <si>
    <t>Capital Improvement Fund Water</t>
  </si>
  <si>
    <t>16-0000-5200</t>
  </si>
  <si>
    <t>16-0100-7910</t>
  </si>
  <si>
    <t>16-0000-7010</t>
  </si>
  <si>
    <t>16-0000-7120</t>
  </si>
  <si>
    <t>16-0100-5010</t>
  </si>
  <si>
    <t>16-0100-5200</t>
  </si>
  <si>
    <t>16-0000-7910</t>
  </si>
  <si>
    <t>w/s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</si>
</sst>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0.000"/>
    <numFmt numFmtId="165" formatCode="0_);\(0\)"/>
    <numFmt numFmtId="166" formatCode="0.0"/>
  </numFmts>
  <fonts count="153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sz val="7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363636"/>
      <name val="Arial"/>
      <family val="2"/>
    </font>
    <font>
      <sz val="8"/>
      <color rgb="FF232323"/>
      <name val="Arial"/>
      <family val="2"/>
    </font>
    <font>
      <b/>
      <sz val="8"/>
      <color rgb="FF232323"/>
      <name val="Arial"/>
      <family val="2"/>
    </font>
    <font>
      <sz val="8"/>
      <color rgb="FF313131"/>
      <name val="Arial"/>
      <family val="2"/>
    </font>
    <font>
      <sz val="8"/>
      <color rgb="FF1F1F1F"/>
      <name val="Arial"/>
      <family val="2"/>
    </font>
    <font>
      <sz val="8"/>
      <color rgb="FF565656"/>
      <name val="Arial"/>
      <family val="2"/>
    </font>
    <font>
      <sz val="8"/>
      <color rgb="FF3D3D3D"/>
      <name val="Arial"/>
      <family val="2"/>
    </font>
    <font>
      <sz val="8"/>
      <color rgb="FF595959"/>
      <name val="Arial"/>
      <family val="2"/>
    </font>
    <font>
      <sz val="9"/>
      <color rgb="FF000000"/>
      <name val="Aptos Light"/>
      <family val="2"/>
    </font>
    <font>
      <sz val="9"/>
      <color rgb="FF000000"/>
      <name val="Arial Narrow"/>
      <family val="2"/>
    </font>
    <font>
      <sz val="9"/>
      <color rgb="FF1A1A1A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rgb="FF505050"/>
      <name val="Arial Narrow"/>
      <family val="2"/>
    </font>
    <font>
      <sz val="9"/>
      <color rgb="FF313131"/>
      <name val="Arial Narrow"/>
      <family val="2"/>
    </font>
    <font>
      <b/>
      <sz val="9"/>
      <color rgb="FF1A1A1A"/>
      <name val="Arial Narrow"/>
      <family val="2"/>
    </font>
    <font>
      <b/>
      <u/>
      <sz val="9"/>
      <color rgb="FF1A1A1A"/>
      <name val="Arial Narrow"/>
      <family val="2"/>
    </font>
    <font>
      <b/>
      <sz val="9"/>
      <color rgb="FF1F1F1F"/>
      <name val="Arial Narrow"/>
      <family val="2"/>
    </font>
    <font>
      <sz val="8"/>
      <name val="Arial Narrow"/>
      <family val="2"/>
    </font>
    <font>
      <sz val="10"/>
      <color rgb="FF000000"/>
      <name val="Arial Narrow"/>
      <family val="2"/>
    </font>
    <font>
      <sz val="13.5"/>
      <name val="Arial Narrow"/>
      <family val="2"/>
    </font>
    <font>
      <sz val="11"/>
      <name val="Arial Narrow"/>
      <family val="2"/>
    </font>
    <font>
      <sz val="9.5"/>
      <name val="Arial Narrow"/>
      <family val="2"/>
    </font>
    <font>
      <sz val="13"/>
      <name val="Arial Narrow"/>
      <family val="2"/>
    </font>
    <font>
      <sz val="8"/>
      <color rgb="FF2F2F2F"/>
      <name val="Arial Narrow"/>
      <family val="2"/>
    </font>
    <font>
      <sz val="8"/>
      <color rgb="FF4D4D4D"/>
      <name val="Arial Narrow"/>
      <family val="2"/>
    </font>
    <font>
      <sz val="9"/>
      <color rgb="FF707070"/>
      <name val="Arial Narrow"/>
      <family val="2"/>
    </font>
    <font>
      <sz val="9"/>
      <color rgb="FF838383"/>
      <name val="Arial Narrow"/>
      <family val="2"/>
    </font>
    <font>
      <sz val="8"/>
      <color rgb="FF282828"/>
      <name val="Arial Narrow"/>
      <family val="2"/>
    </font>
    <font>
      <sz val="9.5"/>
      <color rgb="FF3D3D3D"/>
      <name val="Arial Narrow"/>
      <family val="2"/>
    </font>
    <font>
      <sz val="8"/>
      <color rgb="FF3D3D3D"/>
      <name val="Arial Narrow"/>
      <family val="2"/>
    </font>
    <font>
      <sz val="8"/>
      <color rgb="FF383838"/>
      <name val="Arial Narrow"/>
      <family val="2"/>
    </font>
    <font>
      <sz val="10.5"/>
      <name val="Arial Narrow"/>
      <family val="2"/>
    </font>
    <font>
      <sz val="10.5"/>
      <color rgb="FF757575"/>
      <name val="Arial Narrow"/>
      <family val="2"/>
    </font>
    <font>
      <b/>
      <sz val="8"/>
      <color rgb="FF232323"/>
      <name val="Arial Narrow"/>
      <family val="2"/>
    </font>
    <font>
      <b/>
      <sz val="8"/>
      <name val="Arial Narrow"/>
      <family val="2"/>
    </font>
    <font>
      <sz val="8"/>
      <color rgb="FF232323"/>
      <name val="Arial Narrow"/>
      <family val="2"/>
    </font>
    <font>
      <sz val="8"/>
      <color rgb="FF363636"/>
      <name val="Arial Narrow"/>
      <family val="2"/>
    </font>
    <font>
      <sz val="8"/>
      <color rgb="FF464646"/>
      <name val="Arial Narrow"/>
      <family val="2"/>
    </font>
    <font>
      <sz val="8"/>
      <color rgb="FF696969"/>
      <name val="Arial Narrow"/>
      <family val="2"/>
    </font>
    <font>
      <sz val="8"/>
      <color rgb="FF595959"/>
      <name val="Arial Narrow"/>
      <family val="2"/>
    </font>
    <font>
      <b/>
      <sz val="8"/>
      <color rgb="FF363636"/>
      <name val="Arial Narrow"/>
      <family val="2"/>
    </font>
    <font>
      <sz val="8"/>
      <color rgb="FFB3B3B3"/>
      <name val="Arial Narrow"/>
      <family val="2"/>
    </font>
    <font>
      <sz val="8"/>
      <color rgb="FF525252"/>
      <name val="Arial Narrow"/>
      <family val="2"/>
    </font>
    <font>
      <sz val="11"/>
      <color rgb="FF626262"/>
      <name val="Arial Narrow"/>
      <family val="2"/>
    </font>
    <font>
      <sz val="13.5"/>
      <color rgb="FF626262"/>
      <name val="Arial Narrow"/>
      <family val="2"/>
    </font>
    <font>
      <sz val="13"/>
      <color rgb="FF757575"/>
      <name val="Arial Narrow"/>
      <family val="2"/>
    </font>
    <font>
      <sz val="13.5"/>
      <color rgb="FF525252"/>
      <name val="Arial Narrow"/>
      <family val="2"/>
    </font>
    <font>
      <b/>
      <sz val="8"/>
      <color rgb="FF3D3D3D"/>
      <name val="Arial Narrow"/>
      <family val="2"/>
    </font>
    <font>
      <sz val="8"/>
      <color rgb="FF313131"/>
      <name val="Arial Narrow"/>
      <family val="2"/>
    </font>
    <font>
      <b/>
      <sz val="8"/>
      <color rgb="FF1F1F1F"/>
      <name val="Arial Narrow"/>
      <family val="2"/>
    </font>
    <font>
      <sz val="8"/>
      <color rgb="FF1F1F1F"/>
      <name val="Arial Narrow"/>
      <family val="2"/>
    </font>
    <font>
      <sz val="8"/>
      <color rgb="FF414141"/>
      <name val="Arial Narrow"/>
      <family val="2"/>
    </font>
    <font>
      <sz val="8"/>
      <color rgb="FF545454"/>
      <name val="Arial Narrow"/>
      <family val="2"/>
    </font>
    <font>
      <b/>
      <sz val="8"/>
      <color rgb="FF313131"/>
      <name val="Arial Narrow"/>
      <family val="2"/>
    </font>
    <font>
      <sz val="8"/>
      <color rgb="FF8C8C8C"/>
      <name val="Arial Narrow"/>
      <family val="2"/>
    </font>
    <font>
      <sz val="8"/>
      <color rgb="FF1C1C1C"/>
      <name val="Arial Narrow"/>
      <family val="2"/>
    </font>
    <font>
      <sz val="8"/>
      <color rgb="FF000000"/>
      <name val="Arial Narrow"/>
      <family val="2"/>
    </font>
    <font>
      <sz val="8"/>
      <color rgb="FF3F3F3F"/>
      <name val="Arial Narrow"/>
      <family val="2"/>
    </font>
    <font>
      <sz val="8"/>
      <color rgb="FF646464"/>
      <name val="Arial Narrow"/>
      <family val="2"/>
    </font>
    <font>
      <sz val="8"/>
      <color rgb="FF2A2A2A"/>
      <name val="Arial Narrow"/>
      <family val="2"/>
    </font>
    <font>
      <sz val="8"/>
      <color rgb="FF565656"/>
      <name val="Arial Narrow"/>
      <family val="2"/>
    </font>
    <font>
      <sz val="8"/>
      <color rgb="FF838383"/>
      <name val="Arial Narrow"/>
      <family val="2"/>
    </font>
    <font>
      <sz val="8"/>
      <color rgb="FF575757"/>
      <name val="Arial Narrow"/>
      <family val="2"/>
    </font>
    <font>
      <sz val="8"/>
      <color rgb="FF727272"/>
      <name val="Arial Narrow"/>
      <family val="2"/>
    </font>
    <font>
      <sz val="8"/>
      <color rgb="FF212121"/>
      <name val="Arial Narrow"/>
      <family val="2"/>
    </font>
    <font>
      <sz val="9"/>
      <color theme="1"/>
      <name val="Arial Narrow"/>
      <family val="2"/>
    </font>
    <font>
      <sz val="9"/>
      <color theme="1"/>
      <name val="Aptos Narrow"/>
      <family val="2"/>
      <scheme val="minor"/>
    </font>
    <font>
      <sz val="9"/>
      <color rgb="FF383838"/>
      <name val="Arial Narrow"/>
      <family val="2"/>
    </font>
    <font>
      <sz val="9"/>
      <color rgb="FF494949"/>
      <name val="Arial Narrow"/>
      <family val="2"/>
    </font>
    <font>
      <sz val="9"/>
      <color rgb="FF606060"/>
      <name val="Arial Narrow"/>
      <family val="2"/>
    </font>
    <font>
      <sz val="9"/>
      <color rgb="FF282828"/>
      <name val="Arial Narrow"/>
      <family val="2"/>
    </font>
    <font>
      <sz val="9"/>
      <color rgb="FF828282"/>
      <name val="Arial Narrow"/>
      <family val="2"/>
    </font>
    <font>
      <sz val="9"/>
      <color rgb="FFC4C4C4"/>
      <name val="Arial Narrow"/>
      <family val="2"/>
    </font>
    <font>
      <sz val="9"/>
      <color rgb="FF919191"/>
      <name val="Arial Narrow"/>
      <family val="2"/>
    </font>
    <font>
      <b/>
      <sz val="11"/>
      <color theme="1"/>
      <name val="Arial Narrow"/>
      <family val="2"/>
    </font>
    <font>
      <b/>
      <sz val="9"/>
      <color rgb="FF383838"/>
      <name val="Arial Narrow"/>
      <family val="2"/>
    </font>
    <font>
      <b/>
      <sz val="9"/>
      <color rgb="FF494949"/>
      <name val="Arial Narrow"/>
      <family val="2"/>
    </font>
    <font>
      <b/>
      <sz val="10"/>
      <name val="Arial Narrow"/>
      <family val="2"/>
    </font>
    <font>
      <b/>
      <sz val="10"/>
      <color rgb="FF383838"/>
      <name val="Arial Narrow"/>
      <family val="2"/>
    </font>
    <font>
      <b/>
      <sz val="10"/>
      <color rgb="FF494949"/>
      <name val="Arial Narrow"/>
      <family val="2"/>
    </font>
    <font>
      <b/>
      <sz val="10"/>
      <color rgb="FF282828"/>
      <name val="Arial Narrow"/>
      <family val="2"/>
    </font>
    <font>
      <sz val="9"/>
      <color rgb="FF2F2F2F"/>
      <name val="Arial Narrow"/>
      <family val="2"/>
    </font>
    <font>
      <sz val="9"/>
      <color rgb="FF1C1C1C"/>
      <name val="Arial Narrow"/>
      <family val="2"/>
    </font>
    <font>
      <sz val="9"/>
      <color rgb="FF5E5E5E"/>
      <name val="Arial Narrow"/>
      <family val="2"/>
    </font>
    <font>
      <sz val="9"/>
      <color rgb="FF4D4D4D"/>
      <name val="Arial Narrow"/>
      <family val="2"/>
    </font>
    <font>
      <sz val="9"/>
      <color rgb="FF959595"/>
      <name val="Arial Narrow"/>
      <family val="2"/>
    </font>
    <font>
      <b/>
      <sz val="9"/>
      <color rgb="FF1C1C1C"/>
      <name val="Arial Narrow"/>
      <family val="2"/>
    </font>
    <font>
      <b/>
      <sz val="9"/>
      <color rgb="FF2F2F2F"/>
      <name val="Arial Narrow"/>
      <family val="2"/>
    </font>
    <font>
      <b/>
      <sz val="9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Aptos Narrow"/>
      <family val="2"/>
      <scheme val="minor"/>
    </font>
    <font>
      <b/>
      <sz val="8"/>
      <color rgb="FF383838"/>
      <name val="Arial Narrow"/>
      <family val="2"/>
    </font>
    <font>
      <b/>
      <sz val="8"/>
      <color rgb="FF494949"/>
      <name val="Arial Narrow"/>
      <family val="2"/>
    </font>
    <font>
      <b/>
      <sz val="8"/>
      <color rgb="FF282828"/>
      <name val="Arial Narrow"/>
      <family val="2"/>
    </font>
    <font>
      <sz val="8"/>
      <color rgb="FF797979"/>
      <name val="Arial Narrow"/>
      <family val="2"/>
    </font>
    <font>
      <vertAlign val="subscript"/>
      <sz val="8"/>
      <color rgb="FF797979"/>
      <name val="Arial Narrow"/>
      <family val="2"/>
    </font>
    <font>
      <sz val="8"/>
      <color rgb="FF2A2A2A"/>
      <name val="Arial"/>
      <family val="2"/>
    </font>
    <font>
      <sz val="8"/>
      <color rgb="FF7B7B7B"/>
      <name val="Arial Narrow"/>
      <family val="2"/>
    </font>
    <font>
      <b/>
      <sz val="8"/>
      <color rgb="FF2A2A2A"/>
      <name val="Arial Narrow"/>
      <family val="2"/>
    </font>
    <font>
      <b/>
      <sz val="8"/>
      <color rgb="FF212121"/>
      <name val="Arial Narrow"/>
      <family val="2"/>
    </font>
    <font>
      <sz val="8"/>
      <color rgb="FF212121"/>
      <name val="Arial"/>
      <family val="2"/>
    </font>
    <font>
      <sz val="8"/>
      <color rgb="FF7E7E7E"/>
      <name val="Arial Narrow"/>
      <family val="2"/>
    </font>
    <font>
      <vertAlign val="subscript"/>
      <sz val="8"/>
      <color rgb="FF7E7E7E"/>
      <name val="Arial Narrow"/>
      <family val="2"/>
    </font>
    <font>
      <sz val="8"/>
      <color rgb="FF494949"/>
      <name val="Arial Narrow"/>
      <family val="2"/>
    </font>
    <font>
      <b/>
      <u/>
      <sz val="8"/>
      <color rgb="FF212121"/>
      <name val="Arial Narrow"/>
      <family val="2"/>
    </font>
    <font>
      <sz val="8"/>
      <color rgb="FF939393"/>
      <name val="Arial Narrow"/>
      <family val="2"/>
    </font>
    <font>
      <vertAlign val="subscript"/>
      <sz val="8"/>
      <color rgb="FF727272"/>
      <name val="Arial Narrow"/>
      <family val="2"/>
    </font>
    <font>
      <vertAlign val="subscript"/>
      <sz val="8"/>
      <color rgb="FF838383"/>
      <name val="Arial Narrow"/>
      <family val="2"/>
    </font>
    <font>
      <b/>
      <sz val="8"/>
      <color rgb="FF575757"/>
      <name val="Arial Narrow"/>
      <family val="2"/>
    </font>
    <font>
      <vertAlign val="subscript"/>
      <sz val="8"/>
      <color rgb="FF939393"/>
      <name val="Arial Narrow"/>
      <family val="2"/>
    </font>
    <font>
      <b/>
      <sz val="8"/>
      <color rgb="FF8C8C8C"/>
      <name val="Arial Narrow"/>
      <family val="2"/>
    </font>
    <font>
      <b/>
      <sz val="8"/>
      <color rgb="FF000000"/>
      <name val="Arial Narrow"/>
      <family val="2"/>
    </font>
    <font>
      <b/>
      <sz val="8"/>
      <color rgb="FF464646"/>
      <name val="Arial Narrow"/>
      <family val="2"/>
    </font>
    <font>
      <sz val="8"/>
      <color rgb="FF606060"/>
      <name val="Arial Narrow"/>
      <family val="2"/>
    </font>
    <font>
      <sz val="8"/>
      <color rgb="FF828282"/>
      <name val="Arial Narrow"/>
      <family val="2"/>
    </font>
    <font>
      <sz val="8"/>
      <color rgb="FF707070"/>
      <name val="Arial Narrow"/>
      <family val="2"/>
    </font>
    <font>
      <sz val="8"/>
      <color rgb="FFACACAC"/>
      <name val="Arial Narrow"/>
      <family val="2"/>
    </font>
    <font>
      <sz val="8"/>
      <color rgb="FF919191"/>
      <name val="Arial Narrow"/>
      <family val="2"/>
    </font>
    <font>
      <sz val="8"/>
      <color theme="1"/>
      <name val="Arial"/>
      <family val="2"/>
    </font>
    <font>
      <sz val="8"/>
      <color rgb="FF383838"/>
      <name val="Arial"/>
      <family val="2"/>
    </font>
    <font>
      <sz val="8"/>
      <color rgb="FF494949"/>
      <name val="Arial"/>
      <family val="2"/>
    </font>
    <font>
      <sz val="8"/>
      <color rgb="FF282828"/>
      <name val="Arial"/>
      <family val="2"/>
    </font>
    <font>
      <sz val="8"/>
      <color rgb="FF707070"/>
      <name val="Arial"/>
      <family val="2"/>
    </font>
    <font>
      <sz val="8"/>
      <color rgb="FF606060"/>
      <name val="Arial"/>
      <family val="2"/>
    </font>
    <font>
      <sz val="8"/>
      <color rgb="FF828282"/>
      <name val="Arial"/>
      <family val="2"/>
    </font>
    <font>
      <sz val="8"/>
      <color rgb="FF000000"/>
      <name val="Arial"/>
      <family val="2"/>
    </font>
    <font>
      <b/>
      <sz val="8"/>
      <color rgb="FF313131"/>
      <name val="Arial"/>
      <family val="2"/>
    </font>
    <font>
      <b/>
      <sz val="8"/>
      <color rgb="FF1F1F1F"/>
      <name val="Arial"/>
      <family val="2"/>
    </font>
    <font>
      <b/>
      <sz val="8"/>
      <color rgb="FF383838"/>
      <name val="Arial"/>
      <family val="2"/>
    </font>
    <font>
      <b/>
      <sz val="8"/>
      <color rgb="FF3D3D3D"/>
      <name val="Arial"/>
      <family val="2"/>
    </font>
    <font>
      <b/>
      <sz val="8"/>
      <color rgb="FF2A2A2A"/>
      <name val="Arial"/>
      <family val="2"/>
    </font>
    <font>
      <b/>
      <sz val="8"/>
      <color rgb="FF282828"/>
      <name val="Arial"/>
      <family val="2"/>
    </font>
    <font>
      <b/>
      <sz val="8"/>
      <color rgb="FF2F2F2F"/>
      <name val="Arial Narrow"/>
      <family val="2"/>
    </font>
    <font>
      <sz val="8"/>
      <name val="Arial Black"/>
      <family val="2"/>
    </font>
    <font>
      <sz val="8"/>
      <color theme="1"/>
      <name val="Arial Black"/>
      <family val="2"/>
    </font>
    <font>
      <sz val="8"/>
      <color rgb="FF000000"/>
      <name val="Arial Black"/>
      <family val="2"/>
    </font>
    <font>
      <sz val="8"/>
      <color rgb="FF282828"/>
      <name val="Arial Black"/>
      <family val="2"/>
    </font>
    <font>
      <b/>
      <sz val="8"/>
      <color theme="1"/>
      <name val="Arial"/>
      <family val="2"/>
    </font>
    <font>
      <b/>
      <sz val="10"/>
      <color rgb="FF414141"/>
      <name val="Arial Narrow"/>
      <family val="2"/>
    </font>
    <font>
      <b/>
      <sz val="11"/>
      <color theme="1"/>
      <name val="Aptos Narrow"/>
      <family val="2"/>
      <scheme val="minor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ptos Narrow"/>
      <family val="2"/>
      <scheme val="minor"/>
    </font>
    <font>
      <b/>
      <sz val="11"/>
      <color rgb="FF000000"/>
      <name val="Times New Roman"/>
      <family val="1"/>
    </font>
    <font>
      <b/>
      <sz val="10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6">
    <xf numFmtId="0" fontId="0" fillId="0" borderId="0" xfId="0"/>
    <xf numFmtId="0" fontId="0" fillId="0" borderId="9" xfId="0" applyBorder="1"/>
    <xf numFmtId="0" fontId="71" fillId="0" borderId="0" xfId="0" applyFont="1"/>
    <xf numFmtId="0" fontId="72" fillId="0" borderId="0" xfId="0" applyFont="1"/>
    <xf numFmtId="0" fontId="17" fillId="0" borderId="10" xfId="1" applyFont="1" applyBorder="1" applyAlignment="1">
      <alignment horizontal="right" vertical="top" wrapText="1"/>
    </xf>
    <xf numFmtId="0" fontId="17" fillId="0" borderId="12" xfId="1" applyFont="1" applyBorder="1" applyAlignment="1">
      <alignment horizontal="right" vertical="top" wrapText="1"/>
    </xf>
    <xf numFmtId="0" fontId="17" fillId="0" borderId="1" xfId="0" applyFont="1" applyBorder="1" applyAlignment="1">
      <alignment vertical="top" wrapText="1"/>
    </xf>
    <xf numFmtId="3" fontId="74" fillId="0" borderId="9" xfId="1" applyNumberFormat="1" applyFont="1" applyBorder="1" applyAlignment="1">
      <alignment horizontal="right" vertical="top" shrinkToFit="1"/>
    </xf>
    <xf numFmtId="3" fontId="73" fillId="0" borderId="9" xfId="1" applyNumberFormat="1" applyFont="1" applyBorder="1" applyAlignment="1">
      <alignment horizontal="right" vertical="top" shrinkToFit="1"/>
    </xf>
    <xf numFmtId="2" fontId="74" fillId="0" borderId="9" xfId="1" applyNumberFormat="1" applyFont="1" applyBorder="1" applyAlignment="1">
      <alignment horizontal="right" vertical="top" shrinkToFit="1"/>
    </xf>
    <xf numFmtId="2" fontId="73" fillId="0" borderId="9" xfId="1" applyNumberFormat="1" applyFont="1" applyBorder="1" applyAlignment="1">
      <alignment horizontal="right" vertical="top" shrinkToFit="1"/>
    </xf>
    <xf numFmtId="164" fontId="73" fillId="0" borderId="9" xfId="1" applyNumberFormat="1" applyFont="1" applyBorder="1" applyAlignment="1">
      <alignment horizontal="right" vertical="top" shrinkToFit="1"/>
    </xf>
    <xf numFmtId="0" fontId="17" fillId="0" borderId="9" xfId="1" applyFont="1" applyBorder="1" applyAlignment="1">
      <alignment horizontal="right" vertical="top" wrapText="1"/>
    </xf>
    <xf numFmtId="1" fontId="73" fillId="0" borderId="9" xfId="1" applyNumberFormat="1" applyFont="1" applyBorder="1" applyAlignment="1">
      <alignment horizontal="right" vertical="top" shrinkToFit="1"/>
    </xf>
    <xf numFmtId="1" fontId="76" fillId="0" borderId="9" xfId="1" applyNumberFormat="1" applyFont="1" applyBorder="1" applyAlignment="1">
      <alignment horizontal="right" vertical="top" shrinkToFit="1"/>
    </xf>
    <xf numFmtId="164" fontId="74" fillId="0" borderId="9" xfId="1" applyNumberFormat="1" applyFont="1" applyBorder="1" applyAlignment="1">
      <alignment horizontal="right" vertical="top" shrinkToFit="1"/>
    </xf>
    <xf numFmtId="3" fontId="76" fillId="0" borderId="9" xfId="1" applyNumberFormat="1" applyFont="1" applyBorder="1" applyAlignment="1">
      <alignment horizontal="right" vertical="top" shrinkToFit="1"/>
    </xf>
    <xf numFmtId="0" fontId="80" fillId="0" borderId="0" xfId="0" applyFont="1" applyAlignment="1">
      <alignment vertical="top"/>
    </xf>
    <xf numFmtId="0" fontId="80" fillId="0" borderId="7" xfId="0" applyFont="1" applyBorder="1" applyAlignment="1">
      <alignment vertical="top"/>
    </xf>
    <xf numFmtId="0" fontId="86" fillId="0" borderId="9" xfId="1" applyFont="1" applyBorder="1" applyAlignment="1">
      <alignment horizontal="center" vertical="top" wrapText="1"/>
    </xf>
    <xf numFmtId="0" fontId="86" fillId="0" borderId="9" xfId="1" applyFont="1" applyBorder="1" applyAlignment="1">
      <alignment horizontal="center" vertical="center" wrapText="1"/>
    </xf>
    <xf numFmtId="0" fontId="23" fillId="0" borderId="2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right" vertical="top" wrapText="1"/>
    </xf>
    <xf numFmtId="0" fontId="0" fillId="0" borderId="0" xfId="0" applyAlignment="1">
      <alignment horizontal="left"/>
    </xf>
    <xf numFmtId="0" fontId="17" fillId="0" borderId="9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0" fillId="0" borderId="9" xfId="0" applyBorder="1" applyAlignment="1">
      <alignment horizontal="left"/>
    </xf>
    <xf numFmtId="0" fontId="23" fillId="0" borderId="9" xfId="0" applyFont="1" applyBorder="1" applyAlignment="1">
      <alignment vertical="top" wrapText="1"/>
    </xf>
    <xf numFmtId="3" fontId="87" fillId="0" borderId="9" xfId="0" applyNumberFormat="1" applyFont="1" applyBorder="1" applyAlignment="1">
      <alignment vertical="top" shrinkToFit="1"/>
    </xf>
    <xf numFmtId="0" fontId="14" fillId="0" borderId="9" xfId="0" applyFont="1" applyBorder="1" applyAlignment="1">
      <alignment wrapText="1"/>
    </xf>
    <xf numFmtId="164" fontId="87" fillId="0" borderId="9" xfId="0" applyNumberFormat="1" applyFont="1" applyBorder="1" applyAlignment="1">
      <alignment vertical="top" shrinkToFit="1"/>
    </xf>
    <xf numFmtId="0" fontId="14" fillId="0" borderId="9" xfId="0" applyFont="1" applyBorder="1" applyAlignment="1">
      <alignment vertical="center" wrapText="1"/>
    </xf>
    <xf numFmtId="3" fontId="92" fillId="0" borderId="9" xfId="0" applyNumberFormat="1" applyFont="1" applyBorder="1" applyAlignment="1">
      <alignment vertical="top" shrinkToFit="1"/>
    </xf>
    <xf numFmtId="3" fontId="93" fillId="0" borderId="9" xfId="0" applyNumberFormat="1" applyFont="1" applyBorder="1" applyAlignment="1">
      <alignment vertical="top" shrinkToFit="1"/>
    </xf>
    <xf numFmtId="0" fontId="14" fillId="0" borderId="9" xfId="0" applyFont="1" applyBorder="1" applyAlignment="1">
      <alignment vertical="top" wrapText="1"/>
    </xf>
    <xf numFmtId="165" fontId="93" fillId="0" borderId="9" xfId="0" applyNumberFormat="1" applyFont="1" applyBorder="1" applyAlignment="1">
      <alignment vertical="top" shrinkToFit="1"/>
    </xf>
    <xf numFmtId="0" fontId="95" fillId="0" borderId="0" xfId="0" applyFont="1" applyAlignment="1">
      <alignment vertical="top"/>
    </xf>
    <xf numFmtId="0" fontId="95" fillId="0" borderId="0" xfId="0" applyFont="1" applyAlignment="1">
      <alignment horizontal="left" vertical="top"/>
    </xf>
    <xf numFmtId="0" fontId="96" fillId="0" borderId="0" xfId="0" applyFont="1"/>
    <xf numFmtId="0" fontId="97" fillId="0" borderId="0" xfId="0" applyFont="1"/>
    <xf numFmtId="0" fontId="95" fillId="0" borderId="7" xfId="0" applyFont="1" applyBorder="1" applyAlignment="1">
      <alignment vertical="top"/>
    </xf>
    <xf numFmtId="0" fontId="95" fillId="0" borderId="7" xfId="0" applyFont="1" applyBorder="1" applyAlignment="1">
      <alignment horizontal="left" vertical="top"/>
    </xf>
    <xf numFmtId="0" fontId="100" fillId="0" borderId="9" xfId="1" applyFont="1" applyBorder="1" applyAlignment="1">
      <alignment horizontal="center" vertical="top" wrapText="1"/>
    </xf>
    <xf numFmtId="0" fontId="100" fillId="0" borderId="9" xfId="1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top" wrapText="1"/>
    </xf>
    <xf numFmtId="3" fontId="35" fillId="0" borderId="9" xfId="0" applyNumberFormat="1" applyFont="1" applyBorder="1" applyAlignment="1">
      <alignment horizontal="right" vertical="top" shrinkToFit="1"/>
    </xf>
    <xf numFmtId="3" fontId="66" fillId="0" borderId="9" xfId="0" applyNumberFormat="1" applyFont="1" applyBorder="1" applyAlignment="1">
      <alignment horizontal="right" vertical="top" shrinkToFit="1"/>
    </xf>
    <xf numFmtId="3" fontId="33" fillId="0" borderId="9" xfId="0" applyNumberFormat="1" applyFont="1" applyBorder="1" applyAlignment="1">
      <alignment horizontal="right" vertical="top" shrinkToFit="1"/>
    </xf>
    <xf numFmtId="1" fontId="33" fillId="0" borderId="9" xfId="0" applyNumberFormat="1" applyFont="1" applyBorder="1" applyAlignment="1">
      <alignment horizontal="right" vertical="top" shrinkToFit="1"/>
    </xf>
    <xf numFmtId="0" fontId="23" fillId="0" borderId="9" xfId="0" applyFont="1" applyBorder="1" applyAlignment="1">
      <alignment horizontal="right" vertical="top" wrapText="1"/>
    </xf>
    <xf numFmtId="1" fontId="35" fillId="0" borderId="9" xfId="0" applyNumberFormat="1" applyFont="1" applyBorder="1" applyAlignment="1">
      <alignment horizontal="right" vertical="top" shrinkToFit="1"/>
    </xf>
    <xf numFmtId="0" fontId="96" fillId="0" borderId="9" xfId="0" applyFont="1" applyBorder="1" applyAlignment="1">
      <alignment wrapText="1"/>
    </xf>
    <xf numFmtId="0" fontId="40" fillId="0" borderId="9" xfId="0" applyFont="1" applyBorder="1" applyAlignment="1">
      <alignment horizontal="left" vertical="top" wrapText="1"/>
    </xf>
    <xf numFmtId="3" fontId="100" fillId="0" borderId="9" xfId="0" applyNumberFormat="1" applyFont="1" applyBorder="1" applyAlignment="1">
      <alignment horizontal="right" vertical="top" shrinkToFit="1"/>
    </xf>
    <xf numFmtId="0" fontId="62" fillId="0" borderId="9" xfId="0" applyFont="1" applyBorder="1" applyAlignment="1">
      <alignment horizontal="left" wrapText="1"/>
    </xf>
    <xf numFmtId="0" fontId="62" fillId="0" borderId="9" xfId="0" applyFont="1" applyBorder="1" applyAlignment="1">
      <alignment horizontal="right" wrapText="1"/>
    </xf>
    <xf numFmtId="1" fontId="100" fillId="0" borderId="9" xfId="0" applyNumberFormat="1" applyFont="1" applyBorder="1" applyAlignment="1">
      <alignment horizontal="right" vertical="top" shrinkToFit="1"/>
    </xf>
    <xf numFmtId="0" fontId="62" fillId="0" borderId="9" xfId="0" applyFont="1" applyBorder="1" applyAlignment="1">
      <alignment horizontal="right" vertical="center" wrapText="1"/>
    </xf>
    <xf numFmtId="0" fontId="62" fillId="0" borderId="9" xfId="0" applyFont="1" applyBorder="1" applyAlignment="1">
      <alignment horizontal="right" vertical="top" wrapText="1"/>
    </xf>
    <xf numFmtId="0" fontId="40" fillId="0" borderId="9" xfId="0" applyFont="1" applyBorder="1" applyAlignment="1">
      <alignment vertical="top" wrapText="1"/>
    </xf>
    <xf numFmtId="0" fontId="96" fillId="0" borderId="9" xfId="0" applyFont="1" applyBorder="1" applyAlignment="1">
      <alignment vertical="center" wrapText="1"/>
    </xf>
    <xf numFmtId="0" fontId="62" fillId="0" borderId="9" xfId="0" applyFont="1" applyBorder="1" applyAlignment="1">
      <alignment horizontal="left" vertical="center" wrapText="1"/>
    </xf>
    <xf numFmtId="0" fontId="62" fillId="0" borderId="9" xfId="0" applyFont="1" applyBorder="1" applyAlignment="1">
      <alignment horizontal="left" vertical="top" wrapText="1"/>
    </xf>
    <xf numFmtId="37" fontId="100" fillId="0" borderId="9" xfId="0" applyNumberFormat="1" applyFont="1" applyBorder="1" applyAlignment="1">
      <alignment horizontal="right" vertical="top" shrinkToFit="1"/>
    </xf>
    <xf numFmtId="0" fontId="72" fillId="0" borderId="0" xfId="0" applyFont="1" applyAlignment="1">
      <alignment horizontal="left"/>
    </xf>
    <xf numFmtId="0" fontId="22" fillId="0" borderId="9" xfId="0" applyFont="1" applyBorder="1" applyAlignment="1">
      <alignment vertical="top" wrapText="1"/>
    </xf>
    <xf numFmtId="0" fontId="22" fillId="0" borderId="9" xfId="0" applyFont="1" applyBorder="1" applyAlignment="1">
      <alignment vertical="center" wrapText="1"/>
    </xf>
    <xf numFmtId="0" fontId="72" fillId="0" borderId="9" xfId="0" applyFont="1" applyBorder="1"/>
    <xf numFmtId="0" fontId="97" fillId="0" borderId="9" xfId="0" applyFont="1" applyBorder="1"/>
    <xf numFmtId="0" fontId="97" fillId="0" borderId="10" xfId="0" applyFont="1" applyBorder="1" applyAlignment="1">
      <alignment horizontal="left"/>
    </xf>
    <xf numFmtId="1" fontId="36" fillId="0" borderId="9" xfId="0" applyNumberFormat="1" applyFont="1" applyBorder="1" applyAlignment="1">
      <alignment vertical="top" shrinkToFit="1"/>
    </xf>
    <xf numFmtId="1" fontId="56" fillId="0" borderId="9" xfId="0" applyNumberFormat="1" applyFont="1" applyBorder="1" applyAlignment="1">
      <alignment vertical="top" shrinkToFit="1"/>
    </xf>
    <xf numFmtId="0" fontId="62" fillId="0" borderId="9" xfId="0" applyFont="1" applyBorder="1" applyAlignment="1">
      <alignment wrapText="1"/>
    </xf>
    <xf numFmtId="0" fontId="62" fillId="0" borderId="9" xfId="0" applyFont="1" applyBorder="1" applyAlignment="1">
      <alignment vertical="top" wrapText="1"/>
    </xf>
    <xf numFmtId="0" fontId="62" fillId="0" borderId="9" xfId="0" applyFont="1" applyBorder="1" applyAlignment="1">
      <alignment vertical="center" wrapText="1"/>
    </xf>
    <xf numFmtId="3" fontId="42" fillId="0" borderId="1" xfId="0" applyNumberFormat="1" applyFont="1" applyBorder="1" applyAlignment="1">
      <alignment horizontal="right" vertical="top" shrinkToFit="1"/>
    </xf>
    <xf numFmtId="0" fontId="3" fillId="0" borderId="1" xfId="0" applyFont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86" fillId="0" borderId="17" xfId="1" applyFont="1" applyBorder="1" applyAlignment="1">
      <alignment horizontal="center" vertical="top" wrapText="1"/>
    </xf>
    <xf numFmtId="0" fontId="86" fillId="0" borderId="17" xfId="1" applyFont="1" applyBorder="1" applyAlignment="1">
      <alignment horizontal="center" vertical="center" wrapText="1"/>
    </xf>
    <xf numFmtId="0" fontId="3" fillId="0" borderId="9" xfId="0" applyFont="1" applyBorder="1" applyAlignment="1">
      <alignment vertical="top" wrapText="1"/>
    </xf>
    <xf numFmtId="0" fontId="0" fillId="0" borderId="9" xfId="0" applyBorder="1" applyAlignment="1">
      <alignment wrapText="1"/>
    </xf>
    <xf numFmtId="1" fontId="41" fillId="0" borderId="9" xfId="0" applyNumberFormat="1" applyFont="1" applyBorder="1" applyAlignment="1">
      <alignment vertical="top" shrinkToFit="1"/>
    </xf>
    <xf numFmtId="3" fontId="41" fillId="0" borderId="9" xfId="0" applyNumberFormat="1" applyFont="1" applyBorder="1" applyAlignment="1">
      <alignment vertical="top" shrinkToFit="1"/>
    </xf>
    <xf numFmtId="1" fontId="42" fillId="0" borderId="9" xfId="0" applyNumberFormat="1" applyFont="1" applyBorder="1" applyAlignment="1">
      <alignment vertical="top" shrinkToFit="1"/>
    </xf>
    <xf numFmtId="0" fontId="97" fillId="0" borderId="9" xfId="0" applyFont="1" applyBorder="1" applyAlignment="1">
      <alignment wrapText="1"/>
    </xf>
    <xf numFmtId="0" fontId="97" fillId="0" borderId="9" xfId="0" applyFont="1" applyBorder="1" applyAlignment="1">
      <alignment vertical="center" wrapText="1"/>
    </xf>
    <xf numFmtId="0" fontId="41" fillId="0" borderId="9" xfId="0" applyFont="1" applyBorder="1" applyAlignment="1">
      <alignment vertical="top" wrapText="1"/>
    </xf>
    <xf numFmtId="0" fontId="83" fillId="0" borderId="15" xfId="1" applyFont="1" applyBorder="1" applyAlignment="1">
      <alignment vertical="center" wrapText="1"/>
    </xf>
    <xf numFmtId="0" fontId="83" fillId="0" borderId="16" xfId="1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39" fillId="0" borderId="14" xfId="0" applyFont="1" applyBorder="1" applyAlignment="1">
      <alignment vertical="top" wrapText="1"/>
    </xf>
    <xf numFmtId="0" fontId="41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left" vertical="top" wrapText="1"/>
    </xf>
    <xf numFmtId="0" fontId="24" fillId="0" borderId="9" xfId="0" applyFont="1" applyBorder="1" applyAlignment="1">
      <alignment horizontal="left" wrapText="1"/>
    </xf>
    <xf numFmtId="0" fontId="53" fillId="0" borderId="9" xfId="0" applyFont="1" applyBorder="1" applyAlignment="1">
      <alignment horizontal="left" vertical="top" wrapText="1"/>
    </xf>
    <xf numFmtId="3" fontId="39" fillId="0" borderId="9" xfId="0" applyNumberFormat="1" applyFont="1" applyBorder="1" applyAlignment="1">
      <alignment vertical="top" shrinkToFit="1"/>
    </xf>
    <xf numFmtId="0" fontId="24" fillId="0" borderId="9" xfId="0" applyFont="1" applyBorder="1" applyAlignment="1">
      <alignment horizontal="left" vertical="top" wrapText="1"/>
    </xf>
    <xf numFmtId="1" fontId="39" fillId="0" borderId="9" xfId="0" applyNumberFormat="1" applyFont="1" applyBorder="1" applyAlignment="1">
      <alignment vertical="top" shrinkToFit="1"/>
    </xf>
    <xf numFmtId="0" fontId="4" fillId="0" borderId="0" xfId="0" applyFont="1" applyAlignment="1">
      <alignment vertical="top" wrapText="1"/>
    </xf>
    <xf numFmtId="3" fontId="59" fillId="0" borderId="9" xfId="0" applyNumberFormat="1" applyFont="1" applyBorder="1" applyAlignment="1">
      <alignment vertical="top" shrinkToFit="1"/>
    </xf>
    <xf numFmtId="1" fontId="55" fillId="0" borderId="9" xfId="0" applyNumberFormat="1" applyFont="1" applyBorder="1" applyAlignment="1">
      <alignment vertical="top" shrinkToFit="1"/>
    </xf>
    <xf numFmtId="0" fontId="97" fillId="0" borderId="2" xfId="0" applyFont="1" applyBorder="1" applyAlignment="1">
      <alignment wrapText="1"/>
    </xf>
    <xf numFmtId="3" fontId="65" fillId="0" borderId="9" xfId="0" applyNumberFormat="1" applyFont="1" applyBorder="1" applyAlignment="1">
      <alignment horizontal="right" vertical="top" shrinkToFit="1"/>
    </xf>
    <xf numFmtId="1" fontId="65" fillId="0" borderId="9" xfId="0" applyNumberFormat="1" applyFont="1" applyBorder="1" applyAlignment="1">
      <alignment horizontal="right" vertical="top" shrinkToFit="1"/>
    </xf>
    <xf numFmtId="3" fontId="105" fillId="0" borderId="9" xfId="0" applyNumberFormat="1" applyFont="1" applyBorder="1" applyAlignment="1">
      <alignment horizontal="right" vertical="top" shrinkToFit="1"/>
    </xf>
    <xf numFmtId="0" fontId="106" fillId="0" borderId="1" xfId="0" applyFont="1" applyBorder="1" applyAlignment="1">
      <alignment vertical="top" wrapText="1"/>
    </xf>
    <xf numFmtId="1" fontId="70" fillId="0" borderId="1" xfId="0" applyNumberFormat="1" applyFont="1" applyBorder="1" applyAlignment="1">
      <alignment horizontal="right" vertical="top" shrinkToFit="1"/>
    </xf>
    <xf numFmtId="3" fontId="70" fillId="0" borderId="1" xfId="0" applyNumberFormat="1" applyFont="1" applyBorder="1" applyAlignment="1">
      <alignment horizontal="right" vertical="top" shrinkToFit="1"/>
    </xf>
    <xf numFmtId="0" fontId="62" fillId="0" borderId="1" xfId="0" applyFont="1" applyBorder="1" applyAlignment="1">
      <alignment horizontal="right" wrapText="1"/>
    </xf>
    <xf numFmtId="0" fontId="62" fillId="0" borderId="1" xfId="0" applyFont="1" applyBorder="1" applyAlignment="1">
      <alignment horizontal="right" vertical="center" wrapText="1"/>
    </xf>
    <xf numFmtId="0" fontId="62" fillId="0" borderId="1" xfId="0" applyFont="1" applyBorder="1" applyAlignment="1">
      <alignment horizontal="right" vertical="top" wrapText="1"/>
    </xf>
    <xf numFmtId="3" fontId="106" fillId="0" borderId="1" xfId="0" applyNumberFormat="1" applyFont="1" applyBorder="1" applyAlignment="1">
      <alignment horizontal="right" vertical="top" shrinkToFit="1"/>
    </xf>
    <xf numFmtId="37" fontId="106" fillId="0" borderId="1" xfId="0" applyNumberFormat="1" applyFont="1" applyBorder="1" applyAlignment="1">
      <alignment horizontal="right" vertical="top" shrinkToFit="1"/>
    </xf>
    <xf numFmtId="1" fontId="106" fillId="0" borderId="1" xfId="0" applyNumberFormat="1" applyFont="1" applyBorder="1" applyAlignment="1">
      <alignment horizontal="right" vertical="top" shrinkToFit="1"/>
    </xf>
    <xf numFmtId="3" fontId="106" fillId="0" borderId="1" xfId="0" applyNumberFormat="1" applyFont="1" applyBorder="1" applyAlignment="1">
      <alignment horizontal="right" vertical="center" shrinkToFit="1"/>
    </xf>
    <xf numFmtId="3" fontId="106" fillId="0" borderId="6" xfId="0" applyNumberFormat="1" applyFont="1" applyBorder="1" applyAlignment="1">
      <alignment horizontal="right" vertical="top" shrinkToFit="1"/>
    </xf>
    <xf numFmtId="37" fontId="106" fillId="0" borderId="5" xfId="0" applyNumberFormat="1" applyFont="1" applyBorder="1" applyAlignment="1">
      <alignment horizontal="right" vertical="top" shrinkToFit="1"/>
    </xf>
    <xf numFmtId="3" fontId="106" fillId="0" borderId="5" xfId="0" applyNumberFormat="1" applyFont="1" applyBorder="1" applyAlignment="1">
      <alignment horizontal="right" vertical="top" shrinkToFit="1"/>
    </xf>
    <xf numFmtId="0" fontId="3" fillId="0" borderId="0" xfId="0" applyFont="1" applyAlignment="1">
      <alignment horizontal="left" vertical="top" wrapText="1"/>
    </xf>
    <xf numFmtId="0" fontId="23" fillId="0" borderId="0" xfId="0" applyFont="1" applyAlignment="1">
      <alignment vertical="top" wrapText="1"/>
    </xf>
    <xf numFmtId="1" fontId="65" fillId="0" borderId="0" xfId="0" applyNumberFormat="1" applyFont="1" applyAlignment="1">
      <alignment horizontal="right" vertical="top" shrinkToFit="1"/>
    </xf>
    <xf numFmtId="0" fontId="62" fillId="0" borderId="0" xfId="0" applyFont="1" applyAlignment="1">
      <alignment horizontal="right" wrapText="1"/>
    </xf>
    <xf numFmtId="0" fontId="62" fillId="0" borderId="2" xfId="0" applyFont="1" applyBorder="1" applyAlignment="1">
      <alignment wrapText="1"/>
    </xf>
    <xf numFmtId="0" fontId="14" fillId="0" borderId="4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4" fillId="0" borderId="0" xfId="0" applyFont="1" applyAlignment="1">
      <alignment wrapText="1"/>
    </xf>
    <xf numFmtId="3" fontId="29" fillId="0" borderId="9" xfId="0" applyNumberFormat="1" applyFont="1" applyBorder="1" applyAlignment="1">
      <alignment vertical="top" shrinkToFit="1"/>
    </xf>
    <xf numFmtId="3" fontId="61" fillId="0" borderId="9" xfId="0" applyNumberFormat="1" applyFont="1" applyBorder="1" applyAlignment="1">
      <alignment vertical="top" shrinkToFit="1"/>
    </xf>
    <xf numFmtId="164" fontId="29" fillId="0" borderId="9" xfId="0" applyNumberFormat="1" applyFont="1" applyBorder="1" applyAlignment="1">
      <alignment vertical="top" shrinkToFit="1"/>
    </xf>
    <xf numFmtId="3" fontId="63" fillId="0" borderId="9" xfId="0" applyNumberFormat="1" applyFont="1" applyBorder="1" applyAlignment="1">
      <alignment vertical="top" shrinkToFit="1"/>
    </xf>
    <xf numFmtId="1" fontId="29" fillId="0" borderId="9" xfId="0" applyNumberFormat="1" applyFont="1" applyBorder="1" applyAlignment="1">
      <alignment vertical="top" shrinkToFit="1"/>
    </xf>
    <xf numFmtId="1" fontId="61" fillId="0" borderId="9" xfId="0" applyNumberFormat="1" applyFont="1" applyBorder="1" applyAlignment="1">
      <alignment vertical="top" shrinkToFit="1"/>
    </xf>
    <xf numFmtId="0" fontId="96" fillId="0" borderId="9" xfId="0" applyFont="1" applyBorder="1"/>
    <xf numFmtId="0" fontId="0" fillId="0" borderId="0" xfId="0" applyAlignment="1">
      <alignment wrapText="1"/>
    </xf>
    <xf numFmtId="1" fontId="59" fillId="0" borderId="9" xfId="0" applyNumberFormat="1" applyFont="1" applyBorder="1" applyAlignment="1">
      <alignment vertical="top" shrinkToFit="1"/>
    </xf>
    <xf numFmtId="3" fontId="54" fillId="0" borderId="9" xfId="0" applyNumberFormat="1" applyFont="1" applyBorder="1" applyAlignment="1">
      <alignment vertical="top" shrinkToFit="1"/>
    </xf>
    <xf numFmtId="3" fontId="57" fillId="0" borderId="9" xfId="0" applyNumberFormat="1" applyFont="1" applyBorder="1" applyAlignment="1">
      <alignment vertical="top" shrinkToFit="1"/>
    </xf>
    <xf numFmtId="1" fontId="54" fillId="0" borderId="9" xfId="0" applyNumberFormat="1" applyFont="1" applyBorder="1" applyAlignment="1">
      <alignment vertical="top" shrinkToFit="1"/>
    </xf>
    <xf numFmtId="164" fontId="54" fillId="0" borderId="9" xfId="0" applyNumberFormat="1" applyFont="1" applyBorder="1" applyAlignment="1">
      <alignment vertical="top" shrinkToFit="1"/>
    </xf>
    <xf numFmtId="164" fontId="57" fillId="0" borderId="9" xfId="0" applyNumberFormat="1" applyFont="1" applyBorder="1" applyAlignment="1">
      <alignment vertical="top" shrinkToFit="1"/>
    </xf>
    <xf numFmtId="0" fontId="15" fillId="0" borderId="1" xfId="0" applyFont="1" applyBorder="1" applyAlignment="1">
      <alignment vertical="top" wrapText="1"/>
    </xf>
    <xf numFmtId="0" fontId="14" fillId="0" borderId="4" xfId="0" applyFont="1" applyBorder="1" applyAlignment="1">
      <alignment wrapText="1"/>
    </xf>
    <xf numFmtId="3" fontId="20" fillId="0" borderId="5" xfId="0" applyNumberFormat="1" applyFont="1" applyBorder="1" applyAlignment="1">
      <alignment vertical="top" shrinkToFit="1"/>
    </xf>
    <xf numFmtId="3" fontId="20" fillId="0" borderId="6" xfId="0" applyNumberFormat="1" applyFont="1" applyBorder="1" applyAlignment="1">
      <alignment vertical="top" shrinkToFit="1"/>
    </xf>
    <xf numFmtId="3" fontId="20" fillId="0" borderId="5" xfId="0" applyNumberFormat="1" applyFont="1" applyBorder="1" applyAlignment="1">
      <alignment vertical="center" shrinkToFit="1"/>
    </xf>
    <xf numFmtId="3" fontId="20" fillId="0" borderId="4" xfId="0" applyNumberFormat="1" applyFont="1" applyBorder="1" applyAlignment="1">
      <alignment vertical="center" shrinkToFit="1"/>
    </xf>
    <xf numFmtId="0" fontId="14" fillId="0" borderId="0" xfId="0" applyFont="1" applyAlignment="1">
      <alignment vertical="center" wrapText="1"/>
    </xf>
    <xf numFmtId="3" fontId="19" fillId="0" borderId="1" xfId="0" applyNumberFormat="1" applyFont="1" applyBorder="1" applyAlignment="1">
      <alignment vertical="top" shrinkToFit="1"/>
    </xf>
    <xf numFmtId="3" fontId="15" fillId="0" borderId="1" xfId="0" applyNumberFormat="1" applyFont="1" applyBorder="1" applyAlignment="1">
      <alignment vertical="top" shrinkToFit="1"/>
    </xf>
    <xf numFmtId="0" fontId="1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86" fillId="0" borderId="10" xfId="1" applyFont="1" applyBorder="1" applyAlignment="1">
      <alignment horizontal="center" vertical="top" wrapText="1"/>
    </xf>
    <xf numFmtId="3" fontId="15" fillId="0" borderId="9" xfId="0" applyNumberFormat="1" applyFont="1" applyBorder="1" applyAlignment="1">
      <alignment vertical="top" shrinkToFit="1"/>
    </xf>
    <xf numFmtId="3" fontId="19" fillId="0" borderId="9" xfId="0" applyNumberFormat="1" applyFont="1" applyBorder="1" applyAlignment="1">
      <alignment vertical="top" shrinkToFit="1"/>
    </xf>
    <xf numFmtId="3" fontId="21" fillId="0" borderId="9" xfId="0" applyNumberFormat="1" applyFont="1" applyBorder="1" applyAlignment="1">
      <alignment vertical="center" shrinkToFit="1"/>
    </xf>
    <xf numFmtId="3" fontId="20" fillId="0" borderId="9" xfId="0" applyNumberFormat="1" applyFont="1" applyBorder="1" applyAlignment="1">
      <alignment vertical="top" shrinkToFit="1"/>
    </xf>
    <xf numFmtId="0" fontId="4" fillId="0" borderId="9" xfId="0" applyFont="1" applyBorder="1" applyAlignment="1">
      <alignment horizontal="center" vertical="top" wrapText="1"/>
    </xf>
    <xf numFmtId="0" fontId="94" fillId="0" borderId="9" xfId="0" applyFont="1" applyBorder="1" applyAlignment="1">
      <alignment horizontal="center" vertical="top" wrapText="1"/>
    </xf>
    <xf numFmtId="0" fontId="94" fillId="0" borderId="9" xfId="0" applyFont="1" applyBorder="1" applyAlignment="1">
      <alignment vertical="top" wrapText="1"/>
    </xf>
    <xf numFmtId="1" fontId="17" fillId="0" borderId="9" xfId="1" applyNumberFormat="1" applyFont="1" applyBorder="1" applyAlignment="1">
      <alignment horizontal="right" vertical="top" wrapText="1"/>
    </xf>
    <xf numFmtId="1" fontId="14" fillId="0" borderId="9" xfId="1" applyNumberFormat="1" applyFont="1" applyBorder="1" applyAlignment="1">
      <alignment horizontal="right" vertical="top" wrapText="1"/>
    </xf>
    <xf numFmtId="1" fontId="105" fillId="0" borderId="9" xfId="0" applyNumberFormat="1" applyFont="1" applyBorder="1" applyAlignment="1">
      <alignment horizontal="right" vertical="top" shrinkToFit="1"/>
    </xf>
    <xf numFmtId="1" fontId="14" fillId="0" borderId="9" xfId="1" applyNumberFormat="1" applyFont="1" applyBorder="1" applyAlignment="1">
      <alignment horizontal="right" vertical="center" wrapText="1"/>
    </xf>
    <xf numFmtId="1" fontId="53" fillId="0" borderId="9" xfId="0" applyNumberFormat="1" applyFont="1" applyBorder="1" applyAlignment="1">
      <alignment horizontal="right" vertical="top" shrinkToFit="1"/>
    </xf>
    <xf numFmtId="3" fontId="53" fillId="0" borderId="9" xfId="0" applyNumberFormat="1" applyFont="1" applyBorder="1" applyAlignment="1">
      <alignment horizontal="right" vertical="top" shrinkToFit="1"/>
    </xf>
    <xf numFmtId="0" fontId="31" fillId="0" borderId="9" xfId="0" applyFont="1" applyBorder="1" applyAlignment="1">
      <alignment vertical="top" wrapText="1"/>
    </xf>
    <xf numFmtId="0" fontId="32" fillId="0" borderId="9" xfId="0" applyFont="1" applyBorder="1" applyAlignment="1">
      <alignment vertical="top" wrapText="1"/>
    </xf>
    <xf numFmtId="0" fontId="89" fillId="0" borderId="9" xfId="0" applyFont="1" applyBorder="1" applyAlignment="1">
      <alignment vertical="top" wrapText="1"/>
    </xf>
    <xf numFmtId="0" fontId="44" fillId="0" borderId="9" xfId="0" applyFont="1" applyBorder="1" applyAlignment="1">
      <alignment horizontal="right" vertical="top" wrapText="1"/>
    </xf>
    <xf numFmtId="0" fontId="66" fillId="0" borderId="9" xfId="0" applyFont="1" applyBorder="1" applyAlignment="1">
      <alignment horizontal="right" vertical="top" wrapText="1"/>
    </xf>
    <xf numFmtId="0" fontId="100" fillId="0" borderId="9" xfId="0" applyFont="1" applyBorder="1" applyAlignment="1">
      <alignment horizontal="left" vertical="top" wrapText="1"/>
    </xf>
    <xf numFmtId="0" fontId="101" fillId="0" borderId="9" xfId="0" applyFont="1" applyBorder="1" applyAlignment="1">
      <alignment horizontal="right" vertical="top" wrapText="1"/>
    </xf>
    <xf numFmtId="0" fontId="35" fillId="0" borderId="9" xfId="0" applyFont="1" applyBorder="1" applyAlignment="1">
      <alignment horizontal="right" vertical="top" wrapText="1"/>
    </xf>
    <xf numFmtId="3" fontId="62" fillId="0" borderId="9" xfId="0" applyNumberFormat="1" applyFont="1" applyBorder="1" applyAlignment="1">
      <alignment horizontal="right" wrapText="1"/>
    </xf>
    <xf numFmtId="0" fontId="102" fillId="0" borderId="9" xfId="0" applyFont="1" applyBorder="1" applyAlignment="1">
      <alignment horizontal="right" vertical="top" wrapText="1"/>
    </xf>
    <xf numFmtId="1" fontId="23" fillId="0" borderId="9" xfId="0" applyNumberFormat="1" applyFont="1" applyBorder="1" applyAlignment="1">
      <alignment horizontal="right" vertical="top" wrapText="1"/>
    </xf>
    <xf numFmtId="1" fontId="44" fillId="0" borderId="9" xfId="0" applyNumberFormat="1" applyFont="1" applyBorder="1" applyAlignment="1">
      <alignment horizontal="right" vertical="top" wrapText="1"/>
    </xf>
    <xf numFmtId="1" fontId="66" fillId="0" borderId="9" xfId="0" applyNumberFormat="1" applyFont="1" applyBorder="1" applyAlignment="1">
      <alignment horizontal="right" vertical="top" wrapText="1"/>
    </xf>
    <xf numFmtId="1" fontId="35" fillId="0" borderId="9" xfId="0" applyNumberFormat="1" applyFont="1" applyBorder="1" applyAlignment="1">
      <alignment horizontal="right" vertical="top" wrapText="1"/>
    </xf>
    <xf numFmtId="1" fontId="62" fillId="0" borderId="9" xfId="0" applyNumberFormat="1" applyFont="1" applyBorder="1" applyAlignment="1">
      <alignment horizontal="right" wrapText="1"/>
    </xf>
    <xf numFmtId="0" fontId="33" fillId="0" borderId="9" xfId="0" applyFont="1" applyBorder="1" applyAlignment="1">
      <alignment horizontal="left" vertical="top" wrapText="1"/>
    </xf>
    <xf numFmtId="0" fontId="33" fillId="0" borderId="9" xfId="0" applyFont="1" applyBorder="1" applyAlignment="1">
      <alignment vertical="top" wrapText="1"/>
    </xf>
    <xf numFmtId="1" fontId="30" fillId="0" borderId="9" xfId="0" applyNumberFormat="1" applyFont="1" applyBorder="1" applyAlignment="1">
      <alignment vertical="top" shrinkToFit="1"/>
    </xf>
    <xf numFmtId="1" fontId="23" fillId="0" borderId="9" xfId="0" applyNumberFormat="1" applyFont="1" applyBorder="1" applyAlignment="1">
      <alignment vertical="top" wrapText="1"/>
    </xf>
    <xf numFmtId="1" fontId="98" fillId="0" borderId="9" xfId="0" applyNumberFormat="1" applyFont="1" applyBorder="1" applyAlignment="1">
      <alignment vertical="top" shrinkToFit="1"/>
    </xf>
    <xf numFmtId="1" fontId="62" fillId="0" borderId="9" xfId="0" applyNumberFormat="1" applyFont="1" applyBorder="1" applyAlignment="1">
      <alignment wrapText="1"/>
    </xf>
    <xf numFmtId="1" fontId="62" fillId="0" borderId="9" xfId="0" applyNumberFormat="1" applyFont="1" applyBorder="1" applyAlignment="1">
      <alignment vertical="top" wrapText="1"/>
    </xf>
    <xf numFmtId="1" fontId="40" fillId="0" borderId="9" xfId="0" applyNumberFormat="1" applyFont="1" applyBorder="1" applyAlignment="1">
      <alignment vertical="top" wrapText="1"/>
    </xf>
    <xf numFmtId="1" fontId="118" fillId="0" borderId="9" xfId="0" applyNumberFormat="1" applyFont="1" applyBorder="1" applyAlignment="1">
      <alignment vertical="center" wrapText="1"/>
    </xf>
    <xf numFmtId="1" fontId="62" fillId="0" borderId="9" xfId="0" applyNumberFormat="1" applyFont="1" applyBorder="1" applyAlignment="1">
      <alignment horizontal="right" vertical="top" wrapText="1"/>
    </xf>
    <xf numFmtId="1" fontId="62" fillId="0" borderId="9" xfId="0" applyNumberFormat="1" applyFont="1" applyBorder="1" applyAlignment="1">
      <alignment horizontal="right" vertical="center" wrapText="1"/>
    </xf>
    <xf numFmtId="1" fontId="102" fillId="0" borderId="9" xfId="0" applyNumberFormat="1" applyFont="1" applyBorder="1" applyAlignment="1">
      <alignment horizontal="right" vertical="top" wrapText="1"/>
    </xf>
    <xf numFmtId="1" fontId="101" fillId="0" borderId="9" xfId="0" applyNumberFormat="1" applyFont="1" applyBorder="1" applyAlignment="1">
      <alignment horizontal="right" vertical="top" wrapText="1"/>
    </xf>
    <xf numFmtId="1" fontId="62" fillId="0" borderId="9" xfId="0" applyNumberFormat="1" applyFont="1" applyBorder="1" applyAlignment="1">
      <alignment vertical="center" wrapText="1"/>
    </xf>
    <xf numFmtId="0" fontId="35" fillId="0" borderId="9" xfId="0" applyFont="1" applyBorder="1" applyAlignment="1">
      <alignment horizontal="left" vertical="top" wrapText="1"/>
    </xf>
    <xf numFmtId="1" fontId="36" fillId="0" borderId="9" xfId="0" applyNumberFormat="1" applyFont="1" applyBorder="1" applyAlignment="1">
      <alignment horizontal="right" vertical="top" shrinkToFit="1"/>
    </xf>
    <xf numFmtId="1" fontId="30" fillId="0" borderId="9" xfId="0" applyNumberFormat="1" applyFont="1" applyBorder="1" applyAlignment="1">
      <alignment horizontal="right" vertical="top" shrinkToFit="1"/>
    </xf>
    <xf numFmtId="1" fontId="56" fillId="0" borderId="9" xfId="0" applyNumberFormat="1" applyFont="1" applyBorder="1" applyAlignment="1">
      <alignment horizontal="right" vertical="top" shrinkToFit="1"/>
    </xf>
    <xf numFmtId="0" fontId="118" fillId="0" borderId="9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1" fontId="43" fillId="0" borderId="9" xfId="0" applyNumberFormat="1" applyFont="1" applyBorder="1" applyAlignment="1">
      <alignment vertical="top" shrinkToFit="1"/>
    </xf>
    <xf numFmtId="1" fontId="46" fillId="0" borderId="9" xfId="0" applyNumberFormat="1" applyFont="1" applyBorder="1" applyAlignment="1">
      <alignment vertical="top" shrinkToFit="1"/>
    </xf>
    <xf numFmtId="1" fontId="119" fillId="0" borderId="9" xfId="0" applyNumberFormat="1" applyFont="1" applyBorder="1" applyAlignment="1">
      <alignment vertical="top" shrinkToFit="1"/>
    </xf>
    <xf numFmtId="1" fontId="37" fillId="0" borderId="9" xfId="0" applyNumberFormat="1" applyFont="1" applyBorder="1" applyAlignment="1">
      <alignment vertical="top" wrapText="1"/>
    </xf>
    <xf numFmtId="1" fontId="26" fillId="0" borderId="9" xfId="0" applyNumberFormat="1" applyFont="1" applyBorder="1" applyAlignment="1">
      <alignment vertical="top" wrapText="1"/>
    </xf>
    <xf numFmtId="1" fontId="25" fillId="0" borderId="9" xfId="0" applyNumberFormat="1" applyFont="1" applyBorder="1" applyAlignment="1">
      <alignment vertical="top" wrapText="1"/>
    </xf>
    <xf numFmtId="1" fontId="28" fillId="0" borderId="9" xfId="0" applyNumberFormat="1" applyFont="1" applyBorder="1" applyAlignment="1">
      <alignment vertical="top" wrapText="1"/>
    </xf>
    <xf numFmtId="1" fontId="24" fillId="0" borderId="9" xfId="0" applyNumberFormat="1" applyFont="1" applyBorder="1" applyAlignment="1">
      <alignment wrapText="1"/>
    </xf>
    <xf numFmtId="1" fontId="27" fillId="0" borderId="9" xfId="0" applyNumberFormat="1" applyFont="1" applyBorder="1" applyAlignment="1">
      <alignment vertical="top" wrapText="1"/>
    </xf>
    <xf numFmtId="1" fontId="24" fillId="0" borderId="9" xfId="0" applyNumberFormat="1" applyFont="1" applyBorder="1" applyAlignment="1">
      <alignment vertical="center" wrapText="1"/>
    </xf>
    <xf numFmtId="1" fontId="45" fillId="0" borderId="9" xfId="0" applyNumberFormat="1" applyFont="1" applyBorder="1" applyAlignment="1">
      <alignment horizontal="right" vertical="top" wrapText="1"/>
    </xf>
    <xf numFmtId="1" fontId="42" fillId="0" borderId="9" xfId="0" applyNumberFormat="1" applyFont="1" applyBorder="1" applyAlignment="1">
      <alignment horizontal="right" vertical="top" shrinkToFit="1"/>
    </xf>
    <xf numFmtId="1" fontId="43" fillId="0" borderId="9" xfId="0" applyNumberFormat="1" applyFont="1" applyBorder="1" applyAlignment="1">
      <alignment horizontal="right" vertical="top" shrinkToFit="1"/>
    </xf>
    <xf numFmtId="1" fontId="41" fillId="0" borderId="9" xfId="0" applyNumberFormat="1" applyFont="1" applyBorder="1" applyAlignment="1">
      <alignment horizontal="right" vertical="top" shrinkToFit="1"/>
    </xf>
    <xf numFmtId="1" fontId="46" fillId="0" borderId="9" xfId="0" applyNumberFormat="1" applyFont="1" applyBorder="1" applyAlignment="1">
      <alignment horizontal="right" vertical="top" shrinkToFit="1"/>
    </xf>
    <xf numFmtId="0" fontId="87" fillId="0" borderId="9" xfId="0" applyFont="1" applyBorder="1" applyAlignment="1">
      <alignment vertical="top" wrapText="1"/>
    </xf>
    <xf numFmtId="1" fontId="62" fillId="0" borderId="9" xfId="1" applyNumberFormat="1" applyFont="1" applyBorder="1" applyAlignment="1">
      <alignment horizontal="right" vertical="top" wrapText="1"/>
    </xf>
    <xf numFmtId="1" fontId="110" fillId="0" borderId="9" xfId="1" applyNumberFormat="1" applyFont="1" applyBorder="1" applyAlignment="1">
      <alignment horizontal="right" vertical="top" shrinkToFit="1"/>
    </xf>
    <xf numFmtId="1" fontId="36" fillId="0" borderId="9" xfId="1" applyNumberFormat="1" applyFont="1" applyBorder="1" applyAlignment="1">
      <alignment horizontal="right" vertical="top" shrinkToFit="1"/>
    </xf>
    <xf numFmtId="1" fontId="33" fillId="0" borderId="9" xfId="1" applyNumberFormat="1" applyFont="1" applyBorder="1" applyAlignment="1">
      <alignment horizontal="right" vertical="top" shrinkToFit="1"/>
    </xf>
    <xf numFmtId="1" fontId="23" fillId="0" borderId="9" xfId="1" applyNumberFormat="1" applyFont="1" applyBorder="1" applyAlignment="1">
      <alignment horizontal="right" vertical="top" wrapText="1"/>
    </xf>
    <xf numFmtId="1" fontId="110" fillId="0" borderId="9" xfId="1" applyNumberFormat="1" applyFont="1" applyBorder="1" applyAlignment="1">
      <alignment horizontal="right" vertical="top" wrapText="1"/>
    </xf>
    <xf numFmtId="1" fontId="62" fillId="0" borderId="9" xfId="1" applyNumberFormat="1" applyFont="1" applyBorder="1" applyAlignment="1">
      <alignment horizontal="right" wrapText="1"/>
    </xf>
    <xf numFmtId="1" fontId="122" fillId="0" borderId="9" xfId="1" applyNumberFormat="1" applyFont="1" applyBorder="1" applyAlignment="1">
      <alignment horizontal="right" vertical="top" shrinkToFit="1"/>
    </xf>
    <xf numFmtId="1" fontId="120" fillId="0" borderId="9" xfId="1" applyNumberFormat="1" applyFont="1" applyBorder="1" applyAlignment="1">
      <alignment horizontal="right" vertical="top" shrinkToFit="1"/>
    </xf>
    <xf numFmtId="0" fontId="23" fillId="0" borderId="5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118" fillId="0" borderId="9" xfId="1" applyFont="1" applyBorder="1" applyAlignment="1">
      <alignment horizontal="left" wrapText="1"/>
    </xf>
    <xf numFmtId="1" fontId="62" fillId="0" borderId="9" xfId="1" applyNumberFormat="1" applyFont="1" applyBorder="1" applyAlignment="1">
      <alignment horizontal="right" vertical="center" wrapText="1"/>
    </xf>
    <xf numFmtId="1" fontId="62" fillId="0" borderId="9" xfId="1" applyNumberFormat="1" applyFont="1" applyBorder="1" applyAlignment="1">
      <alignment horizontal="left" vertical="center" wrapText="1"/>
    </xf>
    <xf numFmtId="3" fontId="100" fillId="0" borderId="9" xfId="1" applyNumberFormat="1" applyFont="1" applyBorder="1" applyAlignment="1">
      <alignment horizontal="right" vertical="top" shrinkToFit="1"/>
    </xf>
    <xf numFmtId="3" fontId="98" fillId="0" borderId="9" xfId="1" applyNumberFormat="1" applyFont="1" applyBorder="1" applyAlignment="1">
      <alignment horizontal="right" vertical="top" shrinkToFit="1"/>
    </xf>
    <xf numFmtId="0" fontId="9" fillId="0" borderId="1" xfId="0" applyFont="1" applyBorder="1" applyAlignment="1">
      <alignment vertical="top" wrapText="1"/>
    </xf>
    <xf numFmtId="0" fontId="125" fillId="0" borderId="1" xfId="0" applyFont="1" applyBorder="1" applyAlignment="1">
      <alignment wrapText="1"/>
    </xf>
    <xf numFmtId="1" fontId="128" fillId="0" borderId="9" xfId="1" applyNumberFormat="1" applyFont="1" applyBorder="1" applyAlignment="1">
      <alignment horizontal="right" vertical="top" shrinkToFit="1"/>
    </xf>
    <xf numFmtId="0" fontId="9" fillId="0" borderId="4" xfId="0" applyFont="1" applyBorder="1" applyAlignment="1">
      <alignment vertical="top" wrapText="1"/>
    </xf>
    <xf numFmtId="0" fontId="125" fillId="0" borderId="9" xfId="0" applyFont="1" applyBorder="1"/>
    <xf numFmtId="0" fontId="9" fillId="0" borderId="18" xfId="0" applyFont="1" applyBorder="1" applyAlignment="1">
      <alignment vertical="top" wrapText="1"/>
    </xf>
    <xf numFmtId="0" fontId="134" fillId="0" borderId="18" xfId="0" applyFont="1" applyBorder="1" applyAlignment="1">
      <alignment vertical="top" wrapText="1"/>
    </xf>
    <xf numFmtId="1" fontId="0" fillId="0" borderId="0" xfId="0" applyNumberFormat="1"/>
    <xf numFmtId="1" fontId="127" fillId="0" borderId="9" xfId="1" applyNumberFormat="1" applyFont="1" applyBorder="1" applyAlignment="1">
      <alignment horizontal="right" vertical="top" shrinkToFit="1"/>
    </xf>
    <xf numFmtId="1" fontId="126" fillId="0" borderId="9" xfId="1" applyNumberFormat="1" applyFont="1" applyBorder="1" applyAlignment="1">
      <alignment horizontal="right" vertical="top" shrinkToFit="1"/>
    </xf>
    <xf numFmtId="1" fontId="3" fillId="0" borderId="9" xfId="1" applyNumberFormat="1" applyFont="1" applyBorder="1" applyAlignment="1">
      <alignment horizontal="right" vertical="top" wrapText="1"/>
    </xf>
    <xf numFmtId="1" fontId="133" fillId="0" borderId="9" xfId="0" applyNumberFormat="1" applyFont="1" applyBorder="1" applyAlignment="1">
      <alignment vertical="top" shrinkToFit="1"/>
    </xf>
    <xf numFmtId="1" fontId="9" fillId="0" borderId="9" xfId="0" applyNumberFormat="1" applyFont="1" applyBorder="1" applyAlignment="1">
      <alignment vertical="top" shrinkToFit="1"/>
    </xf>
    <xf numFmtId="1" fontId="3" fillId="0" borderId="9" xfId="0" applyNumberFormat="1" applyFont="1" applyBorder="1" applyAlignment="1">
      <alignment vertical="top" wrapText="1"/>
    </xf>
    <xf numFmtId="1" fontId="132" fillId="0" borderId="9" xfId="0" applyNumberFormat="1" applyFont="1" applyBorder="1" applyAlignment="1">
      <alignment horizontal="right" vertical="top" wrapText="1"/>
    </xf>
    <xf numFmtId="1" fontId="135" fillId="0" borderId="9" xfId="1" applyNumberFormat="1" applyFont="1" applyBorder="1" applyAlignment="1">
      <alignment horizontal="right" vertical="top" shrinkToFit="1"/>
    </xf>
    <xf numFmtId="1" fontId="136" fillId="0" borderId="9" xfId="0" applyNumberFormat="1" applyFont="1" applyBorder="1" applyAlignment="1">
      <alignment horizontal="right" vertical="top" shrinkToFit="1"/>
    </xf>
    <xf numFmtId="1" fontId="137" fillId="0" borderId="9" xfId="0" applyNumberFormat="1" applyFont="1" applyBorder="1" applyAlignment="1">
      <alignment horizontal="right" vertical="top" shrinkToFit="1"/>
    </xf>
    <xf numFmtId="1" fontId="4" fillId="0" borderId="9" xfId="1" applyNumberFormat="1" applyFont="1" applyBorder="1" applyAlignment="1">
      <alignment horizontal="right" vertical="top" wrapText="1"/>
    </xf>
    <xf numFmtId="1" fontId="138" fillId="0" borderId="9" xfId="1" applyNumberFormat="1" applyFont="1" applyBorder="1" applyAlignment="1">
      <alignment horizontal="right" vertical="top" shrinkToFit="1"/>
    </xf>
    <xf numFmtId="1" fontId="66" fillId="0" borderId="9" xfId="0" applyNumberFormat="1" applyFont="1" applyBorder="1" applyAlignment="1">
      <alignment horizontal="right" vertical="top" shrinkToFit="1"/>
    </xf>
    <xf numFmtId="0" fontId="106" fillId="0" borderId="19" xfId="0" applyFont="1" applyBorder="1" applyAlignment="1">
      <alignment vertical="center" wrapText="1"/>
    </xf>
    <xf numFmtId="3" fontId="42" fillId="0" borderId="19" xfId="0" applyNumberFormat="1" applyFont="1" applyBorder="1" applyAlignment="1">
      <alignment horizontal="right" vertical="top" shrinkToFit="1"/>
    </xf>
    <xf numFmtId="3" fontId="70" fillId="0" borderId="19" xfId="0" applyNumberFormat="1" applyFont="1" applyBorder="1" applyAlignment="1">
      <alignment horizontal="right" vertical="top" shrinkToFit="1"/>
    </xf>
    <xf numFmtId="1" fontId="70" fillId="0" borderId="19" xfId="0" applyNumberFormat="1" applyFont="1" applyBorder="1" applyAlignment="1">
      <alignment horizontal="right" vertical="top" shrinkToFit="1"/>
    </xf>
    <xf numFmtId="0" fontId="62" fillId="0" borderId="19" xfId="0" applyFont="1" applyBorder="1" applyAlignment="1">
      <alignment horizontal="right" wrapText="1"/>
    </xf>
    <xf numFmtId="0" fontId="23" fillId="0" borderId="19" xfId="0" applyFont="1" applyBorder="1" applyAlignment="1">
      <alignment horizontal="right" vertical="top" wrapText="1"/>
    </xf>
    <xf numFmtId="3" fontId="106" fillId="0" borderId="19" xfId="0" applyNumberFormat="1" applyFont="1" applyBorder="1" applyAlignment="1">
      <alignment horizontal="right" vertical="top" shrinkToFit="1"/>
    </xf>
    <xf numFmtId="165" fontId="106" fillId="0" borderId="19" xfId="0" applyNumberFormat="1" applyFont="1" applyBorder="1" applyAlignment="1">
      <alignment horizontal="right" vertical="top" shrinkToFit="1"/>
    </xf>
    <xf numFmtId="3" fontId="106" fillId="0" borderId="19" xfId="0" applyNumberFormat="1" applyFont="1" applyBorder="1" applyAlignment="1">
      <alignment horizontal="right" vertical="center" shrinkToFit="1"/>
    </xf>
    <xf numFmtId="3" fontId="106" fillId="0" borderId="20" xfId="0" applyNumberFormat="1" applyFont="1" applyBorder="1" applyAlignment="1">
      <alignment horizontal="right" vertical="top" shrinkToFit="1"/>
    </xf>
    <xf numFmtId="166" fontId="42" fillId="0" borderId="9" xfId="0" applyNumberFormat="1" applyFont="1" applyBorder="1" applyAlignment="1">
      <alignment vertical="top" shrinkToFit="1"/>
    </xf>
    <xf numFmtId="0" fontId="70" fillId="0" borderId="2" xfId="0" applyFont="1" applyBorder="1" applyAlignment="1">
      <alignment vertical="top" wrapText="1"/>
    </xf>
    <xf numFmtId="3" fontId="46" fillId="0" borderId="1" xfId="0" applyNumberFormat="1" applyFont="1" applyBorder="1" applyAlignment="1">
      <alignment horizontal="right" vertical="top" shrinkToFit="1"/>
    </xf>
    <xf numFmtId="1" fontId="60" fillId="0" borderId="9" xfId="0" applyNumberFormat="1" applyFont="1" applyBorder="1" applyAlignment="1">
      <alignment horizontal="right" vertical="top" wrapText="1"/>
    </xf>
    <xf numFmtId="1" fontId="104" fillId="0" borderId="9" xfId="0" applyNumberFormat="1" applyFont="1" applyBorder="1" applyAlignment="1">
      <alignment horizontal="right" vertical="top" wrapText="1"/>
    </xf>
    <xf numFmtId="0" fontId="65" fillId="0" borderId="9" xfId="0" applyFont="1" applyBorder="1" applyAlignment="1">
      <alignment vertical="top" wrapText="1"/>
    </xf>
    <xf numFmtId="1" fontId="42" fillId="0" borderId="1" xfId="0" applyNumberFormat="1" applyFont="1" applyBorder="1" applyAlignment="1">
      <alignment horizontal="right" vertical="top" shrinkToFit="1"/>
    </xf>
    <xf numFmtId="3" fontId="139" fillId="0" borderId="9" xfId="0" applyNumberFormat="1" applyFont="1" applyBorder="1" applyAlignment="1">
      <alignment vertical="top" shrinkToFit="1"/>
    </xf>
    <xf numFmtId="1" fontId="118" fillId="0" borderId="19" xfId="0" applyNumberFormat="1" applyFont="1" applyBorder="1" applyAlignment="1">
      <alignment horizontal="right" wrapText="1"/>
    </xf>
    <xf numFmtId="0" fontId="97" fillId="0" borderId="24" xfId="0" applyFont="1" applyBorder="1"/>
    <xf numFmtId="3" fontId="111" fillId="0" borderId="25" xfId="0" applyNumberFormat="1" applyFont="1" applyBorder="1" applyAlignment="1">
      <alignment horizontal="right" vertical="center" shrinkToFit="1"/>
    </xf>
    <xf numFmtId="3" fontId="97" fillId="0" borderId="26" xfId="0" applyNumberFormat="1" applyFont="1" applyBorder="1" applyAlignment="1">
      <alignment shrinkToFit="1"/>
    </xf>
    <xf numFmtId="3" fontId="62" fillId="0" borderId="19" xfId="0" applyNumberFormat="1" applyFont="1" applyBorder="1" applyAlignment="1">
      <alignment horizontal="right" wrapText="1"/>
    </xf>
    <xf numFmtId="1" fontId="62" fillId="0" borderId="18" xfId="0" applyNumberFormat="1" applyFont="1" applyBorder="1" applyAlignment="1">
      <alignment horizontal="right" wrapText="1"/>
    </xf>
    <xf numFmtId="0" fontId="97" fillId="0" borderId="10" xfId="0" applyFont="1" applyBorder="1"/>
    <xf numFmtId="0" fontId="62" fillId="0" borderId="9" xfId="1" applyFont="1" applyBorder="1" applyAlignment="1">
      <alignment horizontal="left" wrapText="1"/>
    </xf>
    <xf numFmtId="3" fontId="23" fillId="0" borderId="9" xfId="0" applyNumberFormat="1" applyFont="1" applyBorder="1" applyAlignment="1">
      <alignment vertical="top" wrapText="1"/>
    </xf>
    <xf numFmtId="3" fontId="125" fillId="0" borderId="9" xfId="0" applyNumberFormat="1" applyFont="1" applyBorder="1"/>
    <xf numFmtId="3" fontId="62" fillId="0" borderId="9" xfId="0" applyNumberFormat="1" applyFont="1" applyBorder="1" applyAlignment="1">
      <alignment horizontal="right" vertical="top" wrapText="1"/>
    </xf>
    <xf numFmtId="0" fontId="140" fillId="0" borderId="9" xfId="0" applyFont="1" applyBorder="1" applyAlignment="1">
      <alignment vertical="top" wrapText="1"/>
    </xf>
    <xf numFmtId="3" fontId="140" fillId="0" borderId="9" xfId="0" applyNumberFormat="1" applyFont="1" applyBorder="1" applyAlignment="1">
      <alignment vertical="top" wrapText="1"/>
    </xf>
    <xf numFmtId="0" fontId="142" fillId="0" borderId="9" xfId="0" applyFont="1" applyBorder="1" applyAlignment="1">
      <alignment horizontal="left" vertical="top" wrapText="1"/>
    </xf>
    <xf numFmtId="3" fontId="141" fillId="0" borderId="9" xfId="0" applyNumberFormat="1" applyFont="1" applyBorder="1" applyAlignment="1">
      <alignment horizontal="right"/>
    </xf>
    <xf numFmtId="3" fontId="96" fillId="0" borderId="9" xfId="0" applyNumberFormat="1" applyFont="1" applyBorder="1" applyAlignment="1">
      <alignment horizontal="right"/>
    </xf>
    <xf numFmtId="3" fontId="96" fillId="0" borderId="0" xfId="0" applyNumberFormat="1" applyFont="1" applyAlignment="1">
      <alignment horizontal="right"/>
    </xf>
    <xf numFmtId="0" fontId="141" fillId="0" borderId="9" xfId="0" applyFont="1" applyBorder="1"/>
    <xf numFmtId="3" fontId="141" fillId="0" borderId="0" xfId="0" applyNumberFormat="1" applyFont="1" applyAlignment="1">
      <alignment horizontal="right"/>
    </xf>
    <xf numFmtId="0" fontId="144" fillId="0" borderId="9" xfId="0" applyFont="1" applyBorder="1"/>
    <xf numFmtId="3" fontId="144" fillId="0" borderId="9" xfId="0" applyNumberFormat="1" applyFont="1" applyBorder="1"/>
    <xf numFmtId="0" fontId="86" fillId="0" borderId="15" xfId="1" applyFont="1" applyBorder="1" applyAlignment="1">
      <alignment horizontal="center" vertical="center" wrapText="1"/>
    </xf>
    <xf numFmtId="3" fontId="96" fillId="0" borderId="10" xfId="0" applyNumberFormat="1" applyFont="1" applyBorder="1" applyAlignment="1">
      <alignment horizontal="right"/>
    </xf>
    <xf numFmtId="3" fontId="141" fillId="0" borderId="10" xfId="0" applyNumberFormat="1" applyFont="1" applyBorder="1" applyAlignment="1">
      <alignment horizontal="right"/>
    </xf>
    <xf numFmtId="0" fontId="0" fillId="0" borderId="27" xfId="0" applyBorder="1"/>
    <xf numFmtId="0" fontId="97" fillId="0" borderId="27" xfId="0" applyFont="1" applyBorder="1"/>
    <xf numFmtId="3" fontId="97" fillId="0" borderId="27" xfId="0" applyNumberFormat="1" applyFont="1" applyBorder="1"/>
    <xf numFmtId="3" fontId="0" fillId="0" borderId="9" xfId="0" applyNumberFormat="1" applyBorder="1"/>
    <xf numFmtId="3" fontId="145" fillId="0" borderId="9" xfId="0" applyNumberFormat="1" applyFont="1" applyBorder="1" applyAlignment="1">
      <alignment vertical="top" shrinkToFit="1"/>
    </xf>
    <xf numFmtId="4" fontId="62" fillId="0" borderId="9" xfId="0" applyNumberFormat="1" applyFont="1" applyBorder="1" applyAlignment="1">
      <alignment vertical="top" wrapText="1"/>
    </xf>
    <xf numFmtId="0" fontId="23" fillId="0" borderId="28" xfId="0" applyFont="1" applyBorder="1" applyAlignment="1">
      <alignment vertical="top" wrapText="1"/>
    </xf>
    <xf numFmtId="0" fontId="62" fillId="0" borderId="28" xfId="0" applyFont="1" applyBorder="1" applyAlignment="1">
      <alignment vertical="center" wrapText="1"/>
    </xf>
    <xf numFmtId="3" fontId="95" fillId="0" borderId="9" xfId="0" applyNumberFormat="1" applyFont="1" applyBorder="1"/>
    <xf numFmtId="0" fontId="95" fillId="0" borderId="9" xfId="0" applyFont="1" applyBorder="1" applyAlignment="1">
      <alignment vertical="top"/>
    </xf>
    <xf numFmtId="1" fontId="96" fillId="0" borderId="9" xfId="1" applyNumberFormat="1" applyFont="1" applyBorder="1" applyAlignment="1">
      <alignment horizontal="right" vertical="top" wrapText="1"/>
    </xf>
    <xf numFmtId="0" fontId="110" fillId="0" borderId="1" xfId="0" applyFont="1" applyBorder="1" applyAlignment="1">
      <alignment vertical="top" wrapText="1"/>
    </xf>
    <xf numFmtId="3" fontId="40" fillId="0" borderId="9" xfId="0" applyNumberFormat="1" applyFont="1" applyBorder="1" applyAlignment="1">
      <alignment vertical="top" shrinkToFit="1"/>
    </xf>
    <xf numFmtId="0" fontId="23" fillId="0" borderId="9" xfId="0" applyFont="1" applyBorder="1" applyAlignment="1">
      <alignment vertical="top" shrinkToFit="1"/>
    </xf>
    <xf numFmtId="0" fontId="147" fillId="0" borderId="0" xfId="0" applyFont="1" applyAlignment="1">
      <alignment vertical="top"/>
    </xf>
    <xf numFmtId="0" fontId="148" fillId="0" borderId="0" xfId="0" applyFont="1" applyAlignment="1">
      <alignment vertical="top"/>
    </xf>
    <xf numFmtId="0" fontId="149" fillId="0" borderId="0" xfId="0" applyFont="1"/>
    <xf numFmtId="0" fontId="148" fillId="0" borderId="7" xfId="0" applyFont="1" applyBorder="1" applyAlignment="1">
      <alignment vertical="top"/>
    </xf>
    <xf numFmtId="1" fontId="65" fillId="0" borderId="17" xfId="0" applyNumberFormat="1" applyFont="1" applyBorder="1" applyAlignment="1">
      <alignment horizontal="right" vertical="top" shrinkToFit="1"/>
    </xf>
    <xf numFmtId="0" fontId="100" fillId="0" borderId="28" xfId="1" applyFont="1" applyBorder="1" applyAlignment="1">
      <alignment horizontal="center" vertical="top" wrapText="1"/>
    </xf>
    <xf numFmtId="0" fontId="62" fillId="0" borderId="17" xfId="0" applyFont="1" applyBorder="1" applyAlignment="1">
      <alignment horizontal="right" wrapText="1"/>
    </xf>
    <xf numFmtId="0" fontId="149" fillId="0" borderId="7" xfId="0" applyFont="1" applyBorder="1"/>
    <xf numFmtId="0" fontId="150" fillId="0" borderId="0" xfId="0" applyFont="1"/>
    <xf numFmtId="0" fontId="150" fillId="0" borderId="0" xfId="0" applyFont="1" applyAlignment="1">
      <alignment horizontal="left"/>
    </xf>
    <xf numFmtId="1" fontId="118" fillId="0" borderId="9" xfId="0" applyNumberFormat="1" applyFont="1" applyBorder="1" applyAlignment="1">
      <alignment horizontal="right" vertical="center" wrapText="1"/>
    </xf>
    <xf numFmtId="3" fontId="40" fillId="0" borderId="9" xfId="0" applyNumberFormat="1" applyFont="1" applyBorder="1" applyAlignment="1">
      <alignment horizontal="right" vertical="center" wrapText="1"/>
    </xf>
    <xf numFmtId="0" fontId="146" fillId="0" borderId="0" xfId="0" applyFont="1"/>
    <xf numFmtId="0" fontId="151" fillId="0" borderId="0" xfId="0" applyFont="1" applyAlignment="1">
      <alignment vertical="top" wrapText="1"/>
    </xf>
    <xf numFmtId="0" fontId="39" fillId="0" borderId="29" xfId="0" applyFont="1" applyBorder="1" applyAlignment="1">
      <alignment vertical="center" wrapText="1"/>
    </xf>
    <xf numFmtId="1" fontId="152" fillId="0" borderId="9" xfId="0" applyNumberFormat="1" applyFont="1" applyBorder="1" applyAlignment="1">
      <alignment wrapText="1"/>
    </xf>
    <xf numFmtId="0" fontId="13" fillId="0" borderId="9" xfId="0" applyFont="1" applyBorder="1" applyAlignment="1">
      <alignment horizontal="center" vertical="top" wrapText="1"/>
    </xf>
    <xf numFmtId="0" fontId="96" fillId="0" borderId="9" xfId="0" applyFont="1" applyBorder="1" applyAlignment="1">
      <alignment horizontal="left" vertical="top"/>
    </xf>
    <xf numFmtId="0" fontId="97" fillId="0" borderId="9" xfId="0" applyFont="1" applyBorder="1" applyAlignment="1">
      <alignment horizontal="left"/>
    </xf>
    <xf numFmtId="0" fontId="96" fillId="0" borderId="9" xfId="0" applyFont="1" applyBorder="1" applyAlignment="1">
      <alignment horizontal="center" vertical="top"/>
    </xf>
    <xf numFmtId="3" fontId="62" fillId="0" borderId="9" xfId="0" applyNumberFormat="1" applyFont="1" applyBorder="1" applyAlignment="1">
      <alignment wrapText="1"/>
    </xf>
    <xf numFmtId="37" fontId="44" fillId="0" borderId="9" xfId="0" applyNumberFormat="1" applyFont="1" applyBorder="1" applyAlignment="1">
      <alignment horizontal="right" vertical="top" wrapText="1"/>
    </xf>
    <xf numFmtId="3" fontId="66" fillId="0" borderId="9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horizontal="left" vertical="top" wrapText="1"/>
    </xf>
    <xf numFmtId="0" fontId="54" fillId="0" borderId="9" xfId="0" applyFont="1" applyBorder="1" applyAlignment="1">
      <alignment vertical="top" wrapText="1"/>
    </xf>
    <xf numFmtId="1" fontId="39" fillId="0" borderId="9" xfId="0" applyNumberFormat="1" applyFont="1" applyBorder="1" applyAlignment="1">
      <alignment horizontal="right" vertical="top" shrinkToFit="1"/>
    </xf>
    <xf numFmtId="0" fontId="36" fillId="0" borderId="1" xfId="0" applyFont="1" applyBorder="1" applyAlignment="1">
      <alignment vertical="top" wrapText="1"/>
    </xf>
    <xf numFmtId="0" fontId="0" fillId="0" borderId="7" xfId="0" applyBorder="1"/>
    <xf numFmtId="0" fontId="3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88" fillId="0" borderId="9" xfId="0" applyFont="1" applyBorder="1" applyAlignment="1">
      <alignment vertical="top" wrapText="1"/>
    </xf>
    <xf numFmtId="41" fontId="29" fillId="0" borderId="9" xfId="0" applyNumberFormat="1" applyFont="1" applyBorder="1" applyAlignment="1">
      <alignment vertical="top" shrinkToFit="1"/>
    </xf>
    <xf numFmtId="41" fontId="17" fillId="0" borderId="9" xfId="0" applyNumberFormat="1" applyFont="1" applyBorder="1" applyAlignment="1">
      <alignment vertical="top" wrapText="1"/>
    </xf>
    <xf numFmtId="41" fontId="87" fillId="0" borderId="9" xfId="0" applyNumberFormat="1" applyFont="1" applyBorder="1" applyAlignment="1">
      <alignment vertical="top" shrinkToFit="1"/>
    </xf>
    <xf numFmtId="0" fontId="0" fillId="0" borderId="26" xfId="0" applyBorder="1"/>
    <xf numFmtId="37" fontId="23" fillId="0" borderId="1" xfId="0" applyNumberFormat="1" applyFont="1" applyBorder="1" applyAlignment="1">
      <alignment horizontal="right" vertical="top" wrapText="1"/>
    </xf>
    <xf numFmtId="1" fontId="118" fillId="0" borderId="1" xfId="0" applyNumberFormat="1" applyFont="1" applyBorder="1" applyAlignment="1">
      <alignment horizontal="right" wrapText="1"/>
    </xf>
    <xf numFmtId="1" fontId="105" fillId="0" borderId="0" xfId="0" applyNumberFormat="1" applyFont="1" applyAlignment="1">
      <alignment horizontal="right" vertical="top" shrinkToFit="1"/>
    </xf>
    <xf numFmtId="1" fontId="118" fillId="0" borderId="0" xfId="0" applyNumberFormat="1" applyFont="1" applyAlignment="1">
      <alignment horizontal="right" wrapText="1"/>
    </xf>
    <xf numFmtId="3" fontId="46" fillId="0" borderId="19" xfId="0" applyNumberFormat="1" applyFont="1" applyBorder="1" applyAlignment="1">
      <alignment horizontal="right" vertical="top" shrinkToFit="1"/>
    </xf>
    <xf numFmtId="0" fontId="95" fillId="0" borderId="9" xfId="0" applyFont="1" applyBorder="1"/>
    <xf numFmtId="1" fontId="74" fillId="0" borderId="9" xfId="1" applyNumberFormat="1" applyFont="1" applyBorder="1" applyAlignment="1">
      <alignment horizontal="right" vertical="top" shrinkToFit="1"/>
    </xf>
    <xf numFmtId="1" fontId="23" fillId="0" borderId="1" xfId="0" applyNumberFormat="1" applyFont="1" applyBorder="1" applyAlignment="1">
      <alignment horizontal="right" vertical="top" wrapText="1"/>
    </xf>
    <xf numFmtId="0" fontId="0" fillId="0" borderId="9" xfId="0" applyBorder="1" applyAlignment="1">
      <alignment shrinkToFit="1"/>
    </xf>
    <xf numFmtId="0" fontId="96" fillId="0" borderId="9" xfId="0" applyFont="1" applyBorder="1" applyAlignment="1">
      <alignment shrinkToFit="1"/>
    </xf>
    <xf numFmtId="1" fontId="61" fillId="0" borderId="31" xfId="0" applyNumberFormat="1" applyFont="1" applyBorder="1" applyAlignment="1">
      <alignment vertical="top" shrinkToFit="1"/>
    </xf>
    <xf numFmtId="1" fontId="96" fillId="0" borderId="9" xfId="0" applyNumberFormat="1" applyFont="1" applyBorder="1"/>
    <xf numFmtId="1" fontId="95" fillId="0" borderId="9" xfId="0" applyNumberFormat="1" applyFont="1" applyBorder="1" applyAlignment="1">
      <alignment vertical="top"/>
    </xf>
    <xf numFmtId="0" fontId="0" fillId="0" borderId="28" xfId="0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31" xfId="0" applyBorder="1"/>
    <xf numFmtId="0" fontId="0" fillId="0" borderId="28" xfId="0" applyBorder="1"/>
    <xf numFmtId="0" fontId="0" fillId="0" borderId="17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31" xfId="0" applyBorder="1" applyAlignment="1">
      <alignment shrinkToFit="1"/>
    </xf>
    <xf numFmtId="0" fontId="0" fillId="0" borderId="27" xfId="0" applyBorder="1" applyAlignment="1">
      <alignment shrinkToFit="1"/>
    </xf>
    <xf numFmtId="0" fontId="0" fillId="0" borderId="28" xfId="0" applyBorder="1" applyAlignment="1">
      <alignment shrinkToFit="1"/>
    </xf>
    <xf numFmtId="0" fontId="0" fillId="0" borderId="17" xfId="0" applyBorder="1" applyAlignment="1">
      <alignment shrinkToFit="1"/>
    </xf>
    <xf numFmtId="0" fontId="0" fillId="0" borderId="40" xfId="0" applyBorder="1" applyAlignment="1">
      <alignment shrinkToFit="1"/>
    </xf>
    <xf numFmtId="0" fontId="0" fillId="0" borderId="8" xfId="0" applyBorder="1"/>
    <xf numFmtId="0" fontId="0" fillId="0" borderId="43" xfId="0" applyBorder="1"/>
    <xf numFmtId="0" fontId="0" fillId="0" borderId="44" xfId="0" applyBorder="1"/>
    <xf numFmtId="0" fontId="0" fillId="0" borderId="30" xfId="0" applyBorder="1" applyAlignment="1">
      <alignment shrinkToFit="1"/>
    </xf>
    <xf numFmtId="0" fontId="0" fillId="0" borderId="0" xfId="0" applyAlignment="1">
      <alignment shrinkToFit="1"/>
    </xf>
    <xf numFmtId="0" fontId="80" fillId="0" borderId="0" xfId="0" applyFont="1" applyAlignment="1">
      <alignment vertical="top"/>
    </xf>
    <xf numFmtId="0" fontId="0" fillId="0" borderId="0" xfId="0"/>
    <xf numFmtId="0" fontId="80" fillId="0" borderId="7" xfId="0" applyFont="1" applyBorder="1" applyAlignment="1">
      <alignment vertical="top"/>
    </xf>
    <xf numFmtId="0" fontId="0" fillId="0" borderId="7" xfId="0" applyBorder="1"/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wrapText="1"/>
    </xf>
    <xf numFmtId="0" fontId="17" fillId="0" borderId="9" xfId="0" applyFont="1" applyBorder="1" applyAlignment="1">
      <alignment horizontal="right" vertical="top" wrapText="1"/>
    </xf>
    <xf numFmtId="0" fontId="87" fillId="0" borderId="9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4" fillId="0" borderId="10" xfId="1" applyFont="1" applyBorder="1" applyAlignment="1">
      <alignment horizontal="left" wrapText="1"/>
    </xf>
    <xf numFmtId="0" fontId="14" fillId="0" borderId="12" xfId="1" applyFont="1" applyBorder="1" applyAlignment="1">
      <alignment horizontal="left" wrapText="1"/>
    </xf>
    <xf numFmtId="0" fontId="17" fillId="0" borderId="10" xfId="1" applyFont="1" applyBorder="1" applyAlignment="1">
      <alignment horizontal="right" vertical="top" wrapText="1"/>
    </xf>
    <xf numFmtId="0" fontId="17" fillId="0" borderId="12" xfId="1" applyFont="1" applyBorder="1" applyAlignment="1">
      <alignment horizontal="right" vertical="top" wrapText="1"/>
    </xf>
    <xf numFmtId="0" fontId="83" fillId="0" borderId="9" xfId="1" applyFont="1" applyBorder="1" applyAlignment="1">
      <alignment horizontal="left" vertical="center" wrapText="1"/>
    </xf>
    <xf numFmtId="0" fontId="87" fillId="0" borderId="9" xfId="0" applyFont="1" applyBorder="1" applyAlignment="1">
      <alignment horizontal="right" vertical="top" wrapText="1"/>
    </xf>
    <xf numFmtId="0" fontId="71" fillId="0" borderId="11" xfId="0" applyFont="1" applyBorder="1" applyAlignment="1">
      <alignment horizontal="right"/>
    </xf>
    <xf numFmtId="0" fontId="76" fillId="0" borderId="10" xfId="1" applyFont="1" applyBorder="1" applyAlignment="1">
      <alignment horizontal="right" vertical="top" wrapText="1"/>
    </xf>
    <xf numFmtId="0" fontId="76" fillId="0" borderId="12" xfId="1" applyFont="1" applyBorder="1" applyAlignment="1">
      <alignment horizontal="right" vertical="top" wrapText="1"/>
    </xf>
    <xf numFmtId="0" fontId="17" fillId="0" borderId="13" xfId="1" applyFont="1" applyBorder="1" applyAlignment="1">
      <alignment horizontal="right" vertical="top" wrapText="1"/>
    </xf>
    <xf numFmtId="0" fontId="17" fillId="0" borderId="8" xfId="1" applyFont="1" applyBorder="1" applyAlignment="1">
      <alignment horizontal="right" vertical="top" wrapText="1"/>
    </xf>
    <xf numFmtId="0" fontId="16" fillId="0" borderId="9" xfId="1" applyFont="1" applyBorder="1" applyAlignment="1">
      <alignment horizontal="left" vertical="center" wrapText="1"/>
    </xf>
    <xf numFmtId="0" fontId="16" fillId="0" borderId="10" xfId="1" applyFont="1" applyBorder="1" applyAlignment="1">
      <alignment horizontal="left" vertical="center" wrapText="1"/>
    </xf>
    <xf numFmtId="0" fontId="40" fillId="0" borderId="9" xfId="1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132" fillId="0" borderId="10" xfId="0" applyFont="1" applyBorder="1" applyAlignment="1">
      <alignment horizontal="left" vertical="top" wrapText="1"/>
    </xf>
    <xf numFmtId="0" fontId="132" fillId="0" borderId="12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23" fillId="0" borderId="9" xfId="0" applyFont="1" applyBorder="1" applyAlignment="1">
      <alignment horizontal="left" vertical="top" wrapText="1"/>
    </xf>
    <xf numFmtId="0" fontId="110" fillId="0" borderId="9" xfId="0" applyFont="1" applyBorder="1" applyAlignment="1">
      <alignment horizontal="left" vertical="top" wrapText="1"/>
    </xf>
    <xf numFmtId="0" fontId="40" fillId="0" borderId="10" xfId="0" applyFont="1" applyBorder="1" applyAlignment="1">
      <alignment horizontal="center" vertical="top" wrapText="1"/>
    </xf>
    <xf numFmtId="0" fontId="40" fillId="0" borderId="12" xfId="0" applyFont="1" applyBorder="1" applyAlignment="1">
      <alignment horizontal="center" vertical="top" wrapText="1"/>
    </xf>
    <xf numFmtId="0" fontId="40" fillId="0" borderId="10" xfId="0" applyFont="1" applyBorder="1" applyAlignment="1">
      <alignment horizontal="left" vertical="top" wrapText="1"/>
    </xf>
    <xf numFmtId="0" fontId="40" fillId="0" borderId="12" xfId="0" applyFont="1" applyBorder="1" applyAlignment="1">
      <alignment horizontal="left" vertical="top" wrapText="1"/>
    </xf>
    <xf numFmtId="0" fontId="36" fillId="0" borderId="9" xfId="0" applyFont="1" applyBorder="1" applyAlignment="1">
      <alignment horizontal="left" vertical="top" wrapText="1"/>
    </xf>
    <xf numFmtId="0" fontId="62" fillId="0" borderId="22" xfId="0" applyFont="1" applyBorder="1" applyAlignment="1">
      <alignment vertical="top" wrapText="1"/>
    </xf>
    <xf numFmtId="0" fontId="0" fillId="0" borderId="23" xfId="0" applyBorder="1"/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7" fillId="0" borderId="9" xfId="0" applyFont="1" applyBorder="1" applyAlignment="1">
      <alignment horizontal="left" wrapText="1"/>
    </xf>
    <xf numFmtId="0" fontId="4" fillId="0" borderId="9" xfId="0" applyFont="1" applyBorder="1" applyAlignment="1">
      <alignment horizontal="left" vertical="center" wrapText="1"/>
    </xf>
    <xf numFmtId="0" fontId="97" fillId="0" borderId="9" xfId="0" applyFont="1" applyBorder="1" applyAlignment="1">
      <alignment horizontal="left" vertical="center" wrapText="1"/>
    </xf>
    <xf numFmtId="0" fontId="96" fillId="0" borderId="9" xfId="0" applyFont="1" applyBorder="1" applyAlignment="1">
      <alignment horizontal="left" vertical="top"/>
    </xf>
    <xf numFmtId="0" fontId="96" fillId="0" borderId="9" xfId="0" applyFont="1" applyBorder="1" applyAlignment="1">
      <alignment horizontal="center" vertical="top"/>
    </xf>
    <xf numFmtId="0" fontId="0" fillId="0" borderId="12" xfId="0" applyBorder="1" applyAlignment="1">
      <alignment horizontal="left" vertical="top" wrapText="1"/>
    </xf>
    <xf numFmtId="0" fontId="97" fillId="0" borderId="11" xfId="0" applyFont="1" applyBorder="1"/>
    <xf numFmtId="0" fontId="33" fillId="0" borderId="9" xfId="1" applyFont="1" applyBorder="1" applyAlignment="1">
      <alignment horizontal="right" vertical="top" wrapText="1"/>
    </xf>
    <xf numFmtId="0" fontId="96" fillId="0" borderId="10" xfId="0" applyFont="1" applyBorder="1" applyAlignment="1">
      <alignment horizontal="right"/>
    </xf>
    <xf numFmtId="0" fontId="96" fillId="0" borderId="12" xfId="0" applyFont="1" applyBorder="1" applyAlignment="1">
      <alignment horizontal="right"/>
    </xf>
    <xf numFmtId="0" fontId="23" fillId="0" borderId="9" xfId="1" applyFont="1" applyBorder="1" applyAlignment="1">
      <alignment horizontal="right" vertical="top" wrapText="1"/>
    </xf>
    <xf numFmtId="0" fontId="96" fillId="0" borderId="9" xfId="0" applyFont="1" applyBorder="1" applyAlignment="1">
      <alignment horizontal="right"/>
    </xf>
    <xf numFmtId="0" fontId="62" fillId="0" borderId="9" xfId="1" applyFont="1" applyBorder="1" applyAlignment="1">
      <alignment horizontal="right" wrapText="1"/>
    </xf>
    <xf numFmtId="0" fontId="23" fillId="0" borderId="10" xfId="1" applyFont="1" applyBorder="1" applyAlignment="1">
      <alignment horizontal="right" vertical="top" wrapText="1"/>
    </xf>
    <xf numFmtId="0" fontId="0" fillId="0" borderId="12" xfId="0" applyBorder="1" applyAlignment="1">
      <alignment horizontal="right" vertical="top" wrapText="1"/>
    </xf>
    <xf numFmtId="0" fontId="23" fillId="0" borderId="10" xfId="1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83" fillId="0" borderId="17" xfId="1" applyFont="1" applyBorder="1" applyAlignment="1">
      <alignment horizontal="left" vertical="center" wrapText="1"/>
    </xf>
    <xf numFmtId="0" fontId="125" fillId="0" borderId="10" xfId="0" applyFont="1" applyBorder="1" applyAlignment="1">
      <alignment horizontal="center"/>
    </xf>
    <xf numFmtId="0" fontId="125" fillId="0" borderId="12" xfId="0" applyFont="1" applyBorder="1" applyAlignment="1">
      <alignment horizontal="center"/>
    </xf>
    <xf numFmtId="0" fontId="144" fillId="0" borderId="9" xfId="0" applyFont="1" applyBorder="1" applyAlignment="1">
      <alignment horizontal="right"/>
    </xf>
    <xf numFmtId="0" fontId="0" fillId="0" borderId="0" xfId="0" applyAlignment="1">
      <alignment vertical="top"/>
    </xf>
    <xf numFmtId="0" fontId="84" fillId="0" borderId="9" xfId="1" applyFont="1" applyBorder="1" applyAlignment="1">
      <alignment horizontal="left" vertical="center" wrapText="1"/>
    </xf>
    <xf numFmtId="0" fontId="0" fillId="0" borderId="9" xfId="0" applyBorder="1" applyAlignment="1">
      <alignment horizontal="right"/>
    </xf>
    <xf numFmtId="0" fontId="97" fillId="0" borderId="9" xfId="0" applyFont="1" applyBorder="1" applyAlignment="1">
      <alignment horizontal="right"/>
    </xf>
    <xf numFmtId="0" fontId="0" fillId="0" borderId="36" xfId="0" applyBorder="1"/>
    <xf numFmtId="0" fontId="84" fillId="0" borderId="10" xfId="1" applyFont="1" applyBorder="1" applyAlignment="1">
      <alignment horizontal="left" vertical="center" wrapText="1"/>
    </xf>
    <xf numFmtId="0" fontId="84" fillId="0" borderId="12" xfId="1" applyFont="1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3" fontId="55" fillId="0" borderId="9" xfId="0" applyNumberFormat="1" applyFont="1" applyBorder="1" applyAlignment="1">
      <alignment horizontal="center" vertical="top" shrinkToFit="1"/>
    </xf>
    <xf numFmtId="0" fontId="72" fillId="0" borderId="9" xfId="0" applyFont="1" applyBorder="1" applyAlignment="1">
      <alignment horizontal="left"/>
    </xf>
    <xf numFmtId="0" fontId="72" fillId="0" borderId="9" xfId="0" applyFont="1" applyBorder="1" applyAlignment="1">
      <alignment horizontal="center"/>
    </xf>
    <xf numFmtId="3" fontId="22" fillId="0" borderId="9" xfId="0" applyNumberFormat="1" applyFont="1" applyBorder="1" applyAlignment="1">
      <alignment horizontal="center" vertical="top" shrinkToFit="1"/>
    </xf>
  </cellXfs>
  <cellStyles count="2">
    <cellStyle name="Normal" xfId="0" builtinId="0"/>
    <cellStyle name="Normal 2" xfId="1" xr:uid="{E2652889-BD26-4A7B-9ED6-F488702D36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8118E-5DF3-4E59-BF09-112D860C6F74}">
  <dimension ref="A1:I71"/>
  <sheetViews>
    <sheetView topLeftCell="A41" workbookViewId="0">
      <selection activeCell="K69" sqref="K69"/>
    </sheetView>
  </sheetViews>
  <sheetFormatPr defaultRowHeight="12" x14ac:dyDescent="0.2"/>
  <cols>
    <col min="1" max="1" width="2" style="3" customWidth="1"/>
    <col min="2" max="2" width="8" style="3" customWidth="1"/>
    <col min="3" max="3" width="19.85546875" style="3" customWidth="1"/>
    <col min="4" max="4" width="9.7109375" style="3" customWidth="1"/>
    <col min="5" max="5" width="11.140625" style="3" customWidth="1"/>
    <col min="6" max="6" width="10.7109375" style="3" customWidth="1"/>
    <col min="7" max="7" width="8.7109375" style="3" customWidth="1"/>
    <col min="8" max="8" width="8.140625" style="3" customWidth="1"/>
    <col min="9" max="10" width="9.140625" style="3"/>
    <col min="11" max="11" width="18.7109375" style="3" customWidth="1"/>
    <col min="12" max="16384" width="9.140625" style="3"/>
  </cols>
  <sheetData>
    <row r="1" spans="1:9" ht="16.5" x14ac:dyDescent="0.25">
      <c r="A1" s="390" t="s">
        <v>7</v>
      </c>
      <c r="B1" s="391"/>
      <c r="C1" s="391"/>
      <c r="D1" s="391"/>
      <c r="E1" s="391"/>
      <c r="F1" s="391"/>
      <c r="G1" s="391"/>
      <c r="H1" s="391"/>
    </row>
    <row r="2" spans="1:9" ht="16.5" x14ac:dyDescent="0.25">
      <c r="A2" s="390" t="s">
        <v>9</v>
      </c>
      <c r="B2" s="391"/>
      <c r="C2" s="391"/>
      <c r="D2" s="391"/>
      <c r="E2" s="391"/>
      <c r="F2" s="391"/>
      <c r="G2" s="391"/>
      <c r="H2" s="391"/>
    </row>
    <row r="3" spans="1:9" ht="16.5" x14ac:dyDescent="0.25">
      <c r="A3" s="392" t="s">
        <v>965</v>
      </c>
      <c r="B3" s="393"/>
      <c r="C3" s="393"/>
      <c r="D3" s="393"/>
      <c r="E3" s="393"/>
      <c r="F3" s="393"/>
      <c r="G3" s="393"/>
      <c r="H3" s="393"/>
    </row>
    <row r="4" spans="1:9" ht="51" customHeight="1" x14ac:dyDescent="0.2">
      <c r="A4" s="403" t="s">
        <v>80</v>
      </c>
      <c r="B4" s="403"/>
      <c r="C4" s="403"/>
      <c r="D4" s="19" t="s">
        <v>0</v>
      </c>
      <c r="E4" s="19" t="s">
        <v>989</v>
      </c>
      <c r="F4" s="19" t="s">
        <v>2</v>
      </c>
      <c r="G4" s="19" t="s">
        <v>3</v>
      </c>
      <c r="H4" s="20" t="s">
        <v>4</v>
      </c>
    </row>
    <row r="5" spans="1:9" ht="12" customHeight="1" x14ac:dyDescent="0.2">
      <c r="A5" s="408" t="s">
        <v>38</v>
      </c>
      <c r="B5" s="409"/>
      <c r="C5" s="229" t="s">
        <v>849</v>
      </c>
      <c r="D5" s="221">
        <v>257091</v>
      </c>
      <c r="E5" s="222">
        <v>387782.68</v>
      </c>
      <c r="F5" s="221">
        <v>387783</v>
      </c>
      <c r="G5" s="221">
        <v>284640</v>
      </c>
      <c r="H5" s="221">
        <v>358104</v>
      </c>
    </row>
    <row r="6" spans="1:9" ht="12" customHeight="1" x14ac:dyDescent="0.2">
      <c r="A6" s="401" t="s">
        <v>39</v>
      </c>
      <c r="B6" s="402"/>
      <c r="C6" s="230" t="s">
        <v>850</v>
      </c>
      <c r="D6" s="227">
        <v>12331</v>
      </c>
      <c r="E6" s="221">
        <v>11695</v>
      </c>
      <c r="F6" s="228">
        <v>11695</v>
      </c>
      <c r="G6" s="222">
        <v>15000</v>
      </c>
      <c r="H6" s="222">
        <v>16500</v>
      </c>
    </row>
    <row r="7" spans="1:9" ht="12" customHeight="1" x14ac:dyDescent="0.2">
      <c r="A7" s="401" t="s">
        <v>40</v>
      </c>
      <c r="B7" s="402"/>
      <c r="C7" s="230" t="s">
        <v>851</v>
      </c>
      <c r="D7" s="222">
        <v>25617</v>
      </c>
      <c r="E7" s="222">
        <v>21107.23</v>
      </c>
      <c r="F7" s="221">
        <v>11575.3</v>
      </c>
      <c r="G7" s="224">
        <v>20000</v>
      </c>
      <c r="H7" s="221">
        <v>22000</v>
      </c>
    </row>
    <row r="8" spans="1:9" ht="12" customHeight="1" x14ac:dyDescent="0.2">
      <c r="A8" s="401" t="s">
        <v>41</v>
      </c>
      <c r="B8" s="402"/>
      <c r="C8" s="230" t="s">
        <v>852</v>
      </c>
      <c r="D8" s="222">
        <v>2195</v>
      </c>
      <c r="E8" s="222">
        <v>3735</v>
      </c>
      <c r="F8" s="222">
        <v>3055</v>
      </c>
      <c r="G8" s="221">
        <v>3000</v>
      </c>
      <c r="H8" s="222">
        <v>3300</v>
      </c>
    </row>
    <row r="9" spans="1:9" ht="12" customHeight="1" x14ac:dyDescent="0.2">
      <c r="A9" s="401" t="s">
        <v>42</v>
      </c>
      <c r="B9" s="402"/>
      <c r="C9" s="230" t="s">
        <v>853</v>
      </c>
      <c r="D9" s="222">
        <v>32758</v>
      </c>
      <c r="E9" s="220">
        <v>9429.41</v>
      </c>
      <c r="F9" s="228">
        <v>9429.41</v>
      </c>
      <c r="G9" s="223">
        <v>300</v>
      </c>
      <c r="H9" s="222">
        <v>10300</v>
      </c>
      <c r="I9" s="3" t="s">
        <v>1047</v>
      </c>
    </row>
    <row r="10" spans="1:9" ht="12" customHeight="1" x14ac:dyDescent="0.2">
      <c r="A10" s="401" t="s">
        <v>43</v>
      </c>
      <c r="B10" s="402"/>
      <c r="C10" s="230" t="s">
        <v>5</v>
      </c>
      <c r="D10" s="221">
        <v>14308</v>
      </c>
      <c r="E10" s="220">
        <v>24791.439999999999</v>
      </c>
      <c r="F10" s="221">
        <v>23485</v>
      </c>
      <c r="G10" s="220">
        <v>8500</v>
      </c>
      <c r="H10" s="221">
        <v>9350</v>
      </c>
    </row>
    <row r="11" spans="1:9" ht="12" customHeight="1" x14ac:dyDescent="0.2">
      <c r="A11" s="401" t="s">
        <v>44</v>
      </c>
      <c r="B11" s="402"/>
      <c r="C11" s="230" t="s">
        <v>854</v>
      </c>
      <c r="D11" s="163" t="s">
        <v>269</v>
      </c>
      <c r="E11" s="166" t="s">
        <v>269</v>
      </c>
      <c r="F11" s="163" t="s">
        <v>269</v>
      </c>
      <c r="G11" s="166" t="s">
        <v>269</v>
      </c>
      <c r="H11" s="163" t="s">
        <v>269</v>
      </c>
    </row>
    <row r="12" spans="1:9" ht="12" customHeight="1" x14ac:dyDescent="0.2">
      <c r="A12" s="401" t="s">
        <v>45</v>
      </c>
      <c r="B12" s="402"/>
      <c r="C12" s="230" t="s">
        <v>855</v>
      </c>
      <c r="D12" s="164" t="s">
        <v>269</v>
      </c>
      <c r="E12" s="164" t="s">
        <v>269</v>
      </c>
      <c r="F12" s="163" t="s">
        <v>269</v>
      </c>
      <c r="G12" s="220" t="s">
        <v>848</v>
      </c>
      <c r="H12" s="221"/>
    </row>
    <row r="13" spans="1:9" ht="12" customHeight="1" x14ac:dyDescent="0.2">
      <c r="A13" s="4"/>
      <c r="B13" s="5"/>
      <c r="C13" s="61" t="s">
        <v>337</v>
      </c>
      <c r="D13" s="165">
        <f>SUM(D5:D12)</f>
        <v>344300</v>
      </c>
      <c r="E13" s="165">
        <f>SUM(E5:E12)</f>
        <v>458540.75999999995</v>
      </c>
      <c r="F13" s="165">
        <f>SUM(F5:F12)</f>
        <v>447022.70999999996</v>
      </c>
      <c r="G13" s="165">
        <f>SUM(G5:G12)</f>
        <v>331440</v>
      </c>
      <c r="H13" s="165">
        <f>SUM(H5:H12)</f>
        <v>419554</v>
      </c>
    </row>
    <row r="14" spans="1:9" ht="12" customHeight="1" x14ac:dyDescent="0.2">
      <c r="A14" s="401" t="s">
        <v>46</v>
      </c>
      <c r="B14" s="402"/>
      <c r="C14" s="230" t="s">
        <v>856</v>
      </c>
      <c r="D14" s="221">
        <v>69619.28</v>
      </c>
      <c r="E14" s="222">
        <v>63437.61</v>
      </c>
      <c r="F14" s="221">
        <v>37275.71</v>
      </c>
      <c r="G14" s="222">
        <v>90306</v>
      </c>
      <c r="H14" s="221">
        <v>90306</v>
      </c>
    </row>
    <row r="15" spans="1:9" ht="12" customHeight="1" x14ac:dyDescent="0.2">
      <c r="A15" s="401" t="s">
        <v>47</v>
      </c>
      <c r="B15" s="402"/>
      <c r="C15" s="230" t="s">
        <v>857</v>
      </c>
      <c r="D15" s="221">
        <v>18172</v>
      </c>
      <c r="E15" s="221">
        <v>23376.94</v>
      </c>
      <c r="F15" s="222">
        <v>12750.51</v>
      </c>
      <c r="G15" s="223">
        <v>23521</v>
      </c>
      <c r="H15" s="222">
        <v>25873</v>
      </c>
    </row>
    <row r="16" spans="1:9" ht="12" customHeight="1" x14ac:dyDescent="0.2">
      <c r="A16" s="401" t="s">
        <v>48</v>
      </c>
      <c r="B16" s="402"/>
      <c r="C16" s="230" t="s">
        <v>858</v>
      </c>
      <c r="D16" s="224">
        <v>3269</v>
      </c>
      <c r="E16" s="223" t="s">
        <v>269</v>
      </c>
      <c r="F16" s="223" t="s">
        <v>269</v>
      </c>
      <c r="G16" s="224">
        <v>6921</v>
      </c>
      <c r="H16" s="223">
        <v>16921</v>
      </c>
    </row>
    <row r="17" spans="1:8" ht="12" customHeight="1" x14ac:dyDescent="0.2">
      <c r="A17" s="401" t="s">
        <v>49</v>
      </c>
      <c r="B17" s="402"/>
      <c r="C17" s="230" t="s">
        <v>859</v>
      </c>
      <c r="D17" s="223">
        <v>2514.29</v>
      </c>
      <c r="E17" s="221">
        <v>1565.76</v>
      </c>
      <c r="F17" s="223">
        <v>788.08</v>
      </c>
      <c r="G17" s="223">
        <v>1500</v>
      </c>
      <c r="H17" s="222">
        <v>1500</v>
      </c>
    </row>
    <row r="18" spans="1:8" ht="12" customHeight="1" x14ac:dyDescent="0.2">
      <c r="A18" s="4"/>
      <c r="B18" s="5"/>
      <c r="C18" s="61" t="s">
        <v>773</v>
      </c>
      <c r="D18" s="165">
        <f>SUM(D14:D17)</f>
        <v>93574.569999999992</v>
      </c>
      <c r="E18" s="167" t="s">
        <v>269</v>
      </c>
      <c r="F18" s="165">
        <f>SUM(F14:F17)</f>
        <v>50814.3</v>
      </c>
      <c r="G18" s="165">
        <f>SUM(G14:G17)</f>
        <v>122248</v>
      </c>
      <c r="H18" s="165">
        <f>SUM(H14:H17)</f>
        <v>134600</v>
      </c>
    </row>
    <row r="19" spans="1:8" ht="12" customHeight="1" x14ac:dyDescent="0.2">
      <c r="A19" s="401" t="s">
        <v>50</v>
      </c>
      <c r="B19" s="402"/>
      <c r="C19" s="230" t="s">
        <v>860</v>
      </c>
      <c r="D19" s="222">
        <v>5670.51</v>
      </c>
      <c r="E19" s="222" t="s">
        <v>990</v>
      </c>
      <c r="F19" s="221">
        <v>1185.5</v>
      </c>
      <c r="G19" s="222">
        <v>7579</v>
      </c>
      <c r="H19" s="222">
        <v>8337</v>
      </c>
    </row>
    <row r="20" spans="1:8" ht="12" customHeight="1" x14ac:dyDescent="0.2">
      <c r="A20" s="401" t="s">
        <v>51</v>
      </c>
      <c r="B20" s="402"/>
      <c r="C20" s="230" t="s">
        <v>861</v>
      </c>
      <c r="D20" s="224">
        <v>1324.86</v>
      </c>
      <c r="E20" s="223">
        <v>1266.53</v>
      </c>
      <c r="F20" s="222">
        <v>6512.12</v>
      </c>
      <c r="G20" s="223">
        <v>1773</v>
      </c>
      <c r="H20" s="221">
        <v>1950</v>
      </c>
    </row>
    <row r="21" spans="1:8" ht="12" customHeight="1" x14ac:dyDescent="0.2">
      <c r="A21" s="401" t="s">
        <v>52</v>
      </c>
      <c r="B21" s="402"/>
      <c r="C21" s="230" t="s">
        <v>862</v>
      </c>
      <c r="D21" s="223">
        <v>190.22</v>
      </c>
      <c r="E21" s="223">
        <v>176.9</v>
      </c>
      <c r="F21" s="223">
        <v>102.51</v>
      </c>
      <c r="G21" s="223">
        <v>400</v>
      </c>
      <c r="H21" s="223">
        <v>440</v>
      </c>
    </row>
    <row r="22" spans="1:8" ht="12" customHeight="1" x14ac:dyDescent="0.2">
      <c r="A22" s="401" t="s">
        <v>53</v>
      </c>
      <c r="B22" s="402"/>
      <c r="C22" s="230" t="s">
        <v>863</v>
      </c>
      <c r="D22" s="223">
        <v>9711.26</v>
      </c>
      <c r="E22" s="222">
        <v>8248.65</v>
      </c>
      <c r="F22" s="221">
        <v>4955.2299999999996</v>
      </c>
      <c r="G22" s="222">
        <v>15000</v>
      </c>
      <c r="H22" s="222">
        <v>16500</v>
      </c>
    </row>
    <row r="23" spans="1:8" ht="12" customHeight="1" x14ac:dyDescent="0.2">
      <c r="A23" s="401" t="s">
        <v>54</v>
      </c>
      <c r="B23" s="402"/>
      <c r="C23" s="230" t="s">
        <v>864</v>
      </c>
      <c r="D23" s="222">
        <v>7384.65</v>
      </c>
      <c r="E23" s="222">
        <v>3607.8</v>
      </c>
      <c r="F23" s="221">
        <v>3608</v>
      </c>
      <c r="G23" s="222">
        <v>9000</v>
      </c>
      <c r="H23" s="221">
        <v>9900</v>
      </c>
    </row>
    <row r="24" spans="1:8" ht="12" customHeight="1" x14ac:dyDescent="0.2">
      <c r="A24" s="401" t="s">
        <v>55</v>
      </c>
      <c r="B24" s="402"/>
      <c r="C24" s="230" t="s">
        <v>865</v>
      </c>
      <c r="D24" s="222">
        <v>5326.58</v>
      </c>
      <c r="E24" s="225">
        <v>4966.42</v>
      </c>
      <c r="F24" s="221">
        <v>2819.28</v>
      </c>
      <c r="G24" s="223">
        <v>7000</v>
      </c>
      <c r="H24" s="222">
        <v>7700</v>
      </c>
    </row>
    <row r="25" spans="1:8" ht="12" customHeight="1" x14ac:dyDescent="0.2">
      <c r="A25" s="401" t="s">
        <v>56</v>
      </c>
      <c r="B25" s="402"/>
      <c r="C25" s="230" t="s">
        <v>866</v>
      </c>
      <c r="D25" s="222">
        <v>838.43</v>
      </c>
      <c r="E25" s="222">
        <v>2468.35</v>
      </c>
      <c r="F25" s="222">
        <v>2319.38</v>
      </c>
      <c r="G25" s="223">
        <v>5000</v>
      </c>
      <c r="H25" s="221">
        <v>5500</v>
      </c>
    </row>
    <row r="26" spans="1:8" ht="12" customHeight="1" x14ac:dyDescent="0.25">
      <c r="A26" s="401" t="s">
        <v>57</v>
      </c>
      <c r="B26" s="402"/>
      <c r="C26" s="339" t="s">
        <v>277</v>
      </c>
      <c r="D26" s="222">
        <v>2855.41</v>
      </c>
      <c r="E26" s="226">
        <v>1834.38</v>
      </c>
      <c r="F26" s="221">
        <v>2319.38</v>
      </c>
      <c r="G26" s="221">
        <v>3000</v>
      </c>
      <c r="H26" s="222">
        <v>3300</v>
      </c>
    </row>
    <row r="27" spans="1:8" ht="12" customHeight="1" x14ac:dyDescent="0.2">
      <c r="A27" s="401" t="s">
        <v>58</v>
      </c>
      <c r="B27" s="402"/>
      <c r="C27" s="230" t="s">
        <v>867</v>
      </c>
      <c r="D27" s="224">
        <v>626.08000000000004</v>
      </c>
      <c r="E27" s="222">
        <v>549.94000000000005</v>
      </c>
      <c r="F27" s="221">
        <v>549.94000000000005</v>
      </c>
      <c r="G27" s="222">
        <v>800</v>
      </c>
      <c r="H27" s="222">
        <v>880</v>
      </c>
    </row>
    <row r="28" spans="1:8" ht="12" customHeight="1" x14ac:dyDescent="0.2">
      <c r="A28" s="4"/>
      <c r="B28" s="5"/>
      <c r="C28" s="61" t="s">
        <v>774</v>
      </c>
      <c r="D28" s="168">
        <f>SUM(D19:D27)</f>
        <v>33928</v>
      </c>
      <c r="E28" s="168">
        <f>SUM(E19:E27)</f>
        <v>23118.97</v>
      </c>
      <c r="F28" s="108">
        <f>SUM(F19:F27)</f>
        <v>24371.34</v>
      </c>
      <c r="G28" s="108">
        <f>SUM(G19:G27)</f>
        <v>49552</v>
      </c>
      <c r="H28" s="168">
        <f>SUM(H19:H27)</f>
        <v>54507</v>
      </c>
    </row>
    <row r="29" spans="1:8" ht="12" customHeight="1" x14ac:dyDescent="0.2">
      <c r="A29" s="4"/>
      <c r="B29" s="5"/>
      <c r="C29" s="61" t="s">
        <v>775</v>
      </c>
      <c r="D29" s="168">
        <f>SUM(D18:D28)</f>
        <v>161430.56999999998</v>
      </c>
      <c r="E29" s="168">
        <v>3052</v>
      </c>
      <c r="F29" s="168">
        <f>SUM(F18,F28)</f>
        <v>75185.64</v>
      </c>
      <c r="G29" s="168">
        <f>SUM(G18,G28)</f>
        <v>171800</v>
      </c>
      <c r="H29" s="108">
        <f>SUM(H18,H28)</f>
        <v>189107</v>
      </c>
    </row>
    <row r="30" spans="1:8" ht="12" customHeight="1" x14ac:dyDescent="0.25">
      <c r="A30" s="406" t="s">
        <v>6</v>
      </c>
      <c r="B30" s="407"/>
      <c r="C30" s="230" t="s">
        <v>961</v>
      </c>
      <c r="D30" s="221" t="s">
        <v>269</v>
      </c>
      <c r="E30" s="226" t="s">
        <v>269</v>
      </c>
      <c r="F30" s="226" t="s">
        <v>269</v>
      </c>
      <c r="G30" s="223">
        <v>2050</v>
      </c>
      <c r="H30" s="223">
        <v>2255</v>
      </c>
    </row>
    <row r="31" spans="1:8" ht="12" customHeight="1" x14ac:dyDescent="0.2">
      <c r="A31" s="401" t="s">
        <v>59</v>
      </c>
      <c r="B31" s="402"/>
      <c r="C31" s="230" t="s">
        <v>868</v>
      </c>
      <c r="D31" s="223">
        <v>100</v>
      </c>
      <c r="E31" s="223">
        <v>997</v>
      </c>
      <c r="F31" s="221">
        <v>997.1</v>
      </c>
      <c r="G31" s="223">
        <v>500</v>
      </c>
      <c r="H31" s="223">
        <v>1000</v>
      </c>
    </row>
    <row r="32" spans="1:8" ht="12" customHeight="1" x14ac:dyDescent="0.2">
      <c r="A32" s="401" t="s">
        <v>60</v>
      </c>
      <c r="B32" s="402"/>
      <c r="C32" s="230" t="s">
        <v>869</v>
      </c>
      <c r="D32" s="223">
        <v>9661.0400000000009</v>
      </c>
      <c r="E32" s="223">
        <v>513</v>
      </c>
      <c r="F32" s="223">
        <v>512.72</v>
      </c>
      <c r="G32" s="223">
        <v>1000</v>
      </c>
      <c r="H32" s="221">
        <v>1100</v>
      </c>
    </row>
    <row r="33" spans="1:8" ht="12" customHeight="1" x14ac:dyDescent="0.2">
      <c r="A33" s="401" t="s">
        <v>61</v>
      </c>
      <c r="B33" s="402"/>
      <c r="C33" s="230" t="s">
        <v>870</v>
      </c>
      <c r="D33" s="223">
        <v>7415.59</v>
      </c>
      <c r="E33" s="222">
        <v>11100.77</v>
      </c>
      <c r="F33" s="221">
        <v>11100.77</v>
      </c>
      <c r="G33" s="223">
        <v>9000</v>
      </c>
      <c r="H33" s="222">
        <v>12000</v>
      </c>
    </row>
    <row r="34" spans="1:8" ht="12" customHeight="1" x14ac:dyDescent="0.2">
      <c r="A34" s="401" t="s">
        <v>62</v>
      </c>
      <c r="B34" s="402"/>
      <c r="C34" s="230" t="s">
        <v>871</v>
      </c>
      <c r="D34" s="222">
        <v>44311.22</v>
      </c>
      <c r="E34" s="223">
        <v>15349.59</v>
      </c>
      <c r="F34" s="222">
        <v>11872.21</v>
      </c>
      <c r="G34" s="223">
        <v>35000</v>
      </c>
      <c r="H34" s="222">
        <v>28500</v>
      </c>
    </row>
    <row r="35" spans="1:8" ht="12" customHeight="1" x14ac:dyDescent="0.2">
      <c r="A35" s="401" t="s">
        <v>63</v>
      </c>
      <c r="B35" s="402"/>
      <c r="C35" s="310" t="s">
        <v>32</v>
      </c>
      <c r="D35" s="223">
        <v>2470</v>
      </c>
      <c r="E35" s="223">
        <v>2628.33</v>
      </c>
      <c r="F35" s="223">
        <v>5000</v>
      </c>
      <c r="G35" s="222">
        <v>4000</v>
      </c>
      <c r="H35" s="223">
        <v>5000</v>
      </c>
    </row>
    <row r="36" spans="1:8" ht="12" customHeight="1" x14ac:dyDescent="0.2">
      <c r="A36" s="401" t="s">
        <v>64</v>
      </c>
      <c r="B36" s="402"/>
      <c r="C36" s="230" t="s">
        <v>872</v>
      </c>
      <c r="D36" s="222">
        <v>2631.62</v>
      </c>
      <c r="E36" s="220">
        <v>744</v>
      </c>
      <c r="F36" s="222">
        <v>90</v>
      </c>
      <c r="G36" s="223">
        <v>3000</v>
      </c>
      <c r="H36" s="223">
        <v>3300</v>
      </c>
    </row>
    <row r="37" spans="1:8" ht="12" customHeight="1" x14ac:dyDescent="0.2">
      <c r="A37" s="401" t="s">
        <v>65</v>
      </c>
      <c r="B37" s="402"/>
      <c r="C37" s="230" t="s">
        <v>873</v>
      </c>
      <c r="D37" s="222" t="s">
        <v>269</v>
      </c>
      <c r="E37" s="224">
        <v>640</v>
      </c>
      <c r="F37" s="224">
        <v>640</v>
      </c>
      <c r="G37" s="223">
        <v>1000</v>
      </c>
      <c r="H37" s="223">
        <v>1100</v>
      </c>
    </row>
    <row r="38" spans="1:8" ht="12" customHeight="1" x14ac:dyDescent="0.25">
      <c r="A38" s="401" t="s">
        <v>66</v>
      </c>
      <c r="B38" s="402"/>
      <c r="C38" s="230" t="s">
        <v>874</v>
      </c>
      <c r="D38" s="223" t="s">
        <v>269</v>
      </c>
      <c r="E38" s="226">
        <v>1903.38</v>
      </c>
      <c r="F38" s="223">
        <v>30000</v>
      </c>
      <c r="G38" s="221">
        <v>30000</v>
      </c>
      <c r="H38" s="222">
        <v>33000</v>
      </c>
    </row>
    <row r="39" spans="1:8" ht="12" customHeight="1" x14ac:dyDescent="0.2">
      <c r="A39" s="401" t="s">
        <v>67</v>
      </c>
      <c r="B39" s="402"/>
      <c r="C39" s="230" t="s">
        <v>875</v>
      </c>
      <c r="D39" s="221">
        <v>7542.26</v>
      </c>
      <c r="E39" s="221">
        <v>15911.03</v>
      </c>
      <c r="F39" s="221">
        <v>16000</v>
      </c>
      <c r="G39" s="222">
        <v>15000</v>
      </c>
      <c r="H39" s="222">
        <v>16500</v>
      </c>
    </row>
    <row r="40" spans="1:8" ht="12" customHeight="1" x14ac:dyDescent="0.2">
      <c r="A40" s="401" t="s">
        <v>68</v>
      </c>
      <c r="B40" s="402"/>
      <c r="C40" s="230" t="s">
        <v>876</v>
      </c>
      <c r="D40" s="223">
        <v>5241</v>
      </c>
      <c r="E40" s="222">
        <v>6833</v>
      </c>
      <c r="F40" s="222">
        <v>9110</v>
      </c>
      <c r="G40" s="223">
        <v>8505</v>
      </c>
      <c r="H40" s="224">
        <v>10000</v>
      </c>
    </row>
    <row r="41" spans="1:8" ht="12" customHeight="1" x14ac:dyDescent="0.2">
      <c r="A41" s="401" t="s">
        <v>69</v>
      </c>
      <c r="B41" s="402"/>
      <c r="C41" s="230" t="s">
        <v>877</v>
      </c>
      <c r="D41" s="223">
        <v>14762.91</v>
      </c>
      <c r="E41" s="223">
        <v>14188.84</v>
      </c>
      <c r="F41" s="222">
        <v>13883.03</v>
      </c>
      <c r="G41" s="222">
        <v>14000</v>
      </c>
      <c r="H41" s="223">
        <v>15400</v>
      </c>
    </row>
    <row r="42" spans="1:8" ht="12" customHeight="1" x14ac:dyDescent="0.2">
      <c r="A42" s="401" t="s">
        <v>70</v>
      </c>
      <c r="B42" s="402"/>
      <c r="C42" s="230" t="s">
        <v>878</v>
      </c>
      <c r="D42" s="223">
        <v>1496.97</v>
      </c>
      <c r="E42" s="223">
        <v>2077.96</v>
      </c>
      <c r="F42" s="222">
        <v>2026.92</v>
      </c>
      <c r="G42" s="223">
        <v>3000</v>
      </c>
      <c r="H42" s="223">
        <v>3300</v>
      </c>
    </row>
    <row r="43" spans="1:8" ht="12" customHeight="1" x14ac:dyDescent="0.2">
      <c r="A43" s="401" t="s">
        <v>71</v>
      </c>
      <c r="B43" s="402"/>
      <c r="C43" s="230" t="s">
        <v>879</v>
      </c>
      <c r="D43" s="223">
        <v>1237.74</v>
      </c>
      <c r="E43" s="222">
        <v>925.94</v>
      </c>
      <c r="F43" s="222">
        <v>1700</v>
      </c>
      <c r="G43" s="222">
        <v>2500</v>
      </c>
      <c r="H43" s="223">
        <v>2750</v>
      </c>
    </row>
    <row r="44" spans="1:8" ht="12" customHeight="1" x14ac:dyDescent="0.2">
      <c r="A44" s="401" t="s">
        <v>72</v>
      </c>
      <c r="B44" s="402"/>
      <c r="C44" s="230" t="s">
        <v>880</v>
      </c>
      <c r="D44" s="223">
        <v>56.34</v>
      </c>
      <c r="E44" s="223">
        <v>299.45</v>
      </c>
      <c r="F44" s="223">
        <v>228.39</v>
      </c>
      <c r="G44" s="223">
        <v>500</v>
      </c>
      <c r="H44" s="223">
        <v>550</v>
      </c>
    </row>
    <row r="45" spans="1:8" ht="12" customHeight="1" x14ac:dyDescent="0.2">
      <c r="A45" s="401" t="s">
        <v>73</v>
      </c>
      <c r="B45" s="402"/>
      <c r="C45" s="310" t="s">
        <v>981</v>
      </c>
      <c r="D45" s="222" t="s">
        <v>269</v>
      </c>
      <c r="E45" s="224">
        <v>1529.89</v>
      </c>
      <c r="F45" s="224">
        <v>29.89</v>
      </c>
      <c r="G45" s="223">
        <v>1000</v>
      </c>
      <c r="H45" s="221">
        <v>1100</v>
      </c>
    </row>
    <row r="46" spans="1:8" ht="12" customHeight="1" x14ac:dyDescent="0.2">
      <c r="A46" s="401" t="s">
        <v>74</v>
      </c>
      <c r="B46" s="402"/>
      <c r="C46" s="230" t="s">
        <v>881</v>
      </c>
      <c r="D46" s="232">
        <v>153.25</v>
      </c>
      <c r="E46" s="309">
        <v>332.88</v>
      </c>
      <c r="F46" s="222">
        <v>600</v>
      </c>
      <c r="G46" s="224">
        <v>1000</v>
      </c>
      <c r="H46" s="222">
        <v>1100</v>
      </c>
    </row>
    <row r="47" spans="1:8" ht="12" customHeight="1" x14ac:dyDescent="0.2">
      <c r="A47" s="401" t="s">
        <v>75</v>
      </c>
      <c r="B47" s="402"/>
      <c r="C47" s="230" t="s">
        <v>882</v>
      </c>
      <c r="D47" s="221">
        <v>3294.92</v>
      </c>
      <c r="E47" s="222">
        <v>3736.38</v>
      </c>
      <c r="F47" s="222">
        <v>4490</v>
      </c>
      <c r="G47" s="222">
        <v>5000</v>
      </c>
      <c r="H47" s="222">
        <v>5500</v>
      </c>
    </row>
    <row r="48" spans="1:8" ht="12" customHeight="1" x14ac:dyDescent="0.2">
      <c r="A48" s="401" t="s">
        <v>76</v>
      </c>
      <c r="B48" s="402"/>
      <c r="C48" s="230" t="s">
        <v>883</v>
      </c>
      <c r="D48" s="222">
        <v>3193.83</v>
      </c>
      <c r="E48" s="223">
        <v>3237.74</v>
      </c>
      <c r="F48" s="223">
        <v>4325</v>
      </c>
      <c r="G48" s="221">
        <v>5000</v>
      </c>
      <c r="H48" s="221">
        <v>5500</v>
      </c>
    </row>
    <row r="49" spans="1:8" ht="12" customHeight="1" x14ac:dyDescent="0.2">
      <c r="A49" s="401" t="s">
        <v>77</v>
      </c>
      <c r="B49" s="402"/>
      <c r="C49" s="230" t="s">
        <v>884</v>
      </c>
      <c r="D49" s="221">
        <v>607.47</v>
      </c>
      <c r="E49" s="222">
        <v>748.46</v>
      </c>
      <c r="F49" s="223">
        <v>888</v>
      </c>
      <c r="G49" s="222">
        <v>1000</v>
      </c>
      <c r="H49" s="223">
        <v>1100</v>
      </c>
    </row>
    <row r="50" spans="1:8" ht="12" customHeight="1" x14ac:dyDescent="0.2">
      <c r="A50" s="401" t="s">
        <v>78</v>
      </c>
      <c r="B50" s="402"/>
      <c r="C50" s="230" t="s">
        <v>885</v>
      </c>
      <c r="D50" s="221">
        <v>6326.74</v>
      </c>
      <c r="E50" s="223">
        <v>4945.22</v>
      </c>
      <c r="F50" s="221">
        <v>6319</v>
      </c>
      <c r="G50" s="221">
        <v>8500</v>
      </c>
      <c r="H50" s="222">
        <v>9350</v>
      </c>
    </row>
    <row r="51" spans="1:8" ht="12" customHeight="1" x14ac:dyDescent="0.2">
      <c r="A51" s="401" t="s">
        <v>79</v>
      </c>
      <c r="B51" s="402"/>
      <c r="C51" s="230" t="s">
        <v>886</v>
      </c>
      <c r="D51" s="222">
        <v>411</v>
      </c>
      <c r="E51" s="220">
        <v>400</v>
      </c>
      <c r="F51" s="222">
        <v>500</v>
      </c>
      <c r="G51" s="220">
        <v>720</v>
      </c>
      <c r="H51" s="222">
        <v>900</v>
      </c>
    </row>
    <row r="52" spans="1:8" ht="15.75" customHeight="1" x14ac:dyDescent="0.25">
      <c r="A52" s="405" t="s">
        <v>35</v>
      </c>
      <c r="B52" s="405"/>
      <c r="C52" s="136" t="s">
        <v>36</v>
      </c>
      <c r="D52" s="224" t="s">
        <v>887</v>
      </c>
      <c r="E52" s="233" t="s">
        <v>269</v>
      </c>
      <c r="F52" s="224" t="s">
        <v>888</v>
      </c>
      <c r="G52" s="233"/>
      <c r="H52" s="224" t="s">
        <v>887</v>
      </c>
    </row>
    <row r="53" spans="1:8" ht="12" customHeight="1" x14ac:dyDescent="0.25">
      <c r="A53" s="399"/>
      <c r="B53" s="400"/>
      <c r="C53" s="231" t="s">
        <v>37</v>
      </c>
      <c r="D53" s="234">
        <f>SUM(D30:D52)</f>
        <v>110913.90000000001</v>
      </c>
      <c r="E53" s="234">
        <f>SUM(E30:E52)</f>
        <v>89042.86000000003</v>
      </c>
      <c r="F53" s="234">
        <f>SUM(F30:F52)</f>
        <v>120313.03</v>
      </c>
      <c r="G53" s="235">
        <f>SUM(G30:G52)</f>
        <v>151275</v>
      </c>
      <c r="H53" s="234">
        <f>SUM(H30:H52)</f>
        <v>160305</v>
      </c>
    </row>
    <row r="55" spans="1:8" ht="44.25" customHeight="1" x14ac:dyDescent="0.2"/>
    <row r="56" spans="1:8" ht="16.5" x14ac:dyDescent="0.25">
      <c r="A56" s="17" t="s">
        <v>7</v>
      </c>
      <c r="B56" s="17"/>
      <c r="C56" s="17"/>
      <c r="D56" s="2"/>
      <c r="E56" s="2"/>
      <c r="F56" s="2"/>
      <c r="G56" s="2"/>
      <c r="H56" s="2"/>
    </row>
    <row r="57" spans="1:8" ht="16.5" x14ac:dyDescent="0.25">
      <c r="A57" s="17" t="s">
        <v>9</v>
      </c>
      <c r="B57" s="17"/>
      <c r="C57" s="17"/>
      <c r="D57" s="2"/>
      <c r="E57" s="2"/>
      <c r="F57" s="2"/>
      <c r="G57" s="2"/>
      <c r="H57" s="2"/>
    </row>
    <row r="58" spans="1:8" ht="16.5" x14ac:dyDescent="0.25">
      <c r="A58" s="18" t="s">
        <v>946</v>
      </c>
      <c r="B58" s="18"/>
      <c r="C58" s="18"/>
      <c r="D58" s="2"/>
      <c r="E58" s="2"/>
      <c r="F58" s="2"/>
      <c r="G58" s="2"/>
      <c r="H58" s="2"/>
    </row>
    <row r="59" spans="1:8" ht="51" x14ac:dyDescent="0.2">
      <c r="A59" s="403" t="s">
        <v>80</v>
      </c>
      <c r="B59" s="403"/>
      <c r="C59" s="403"/>
      <c r="D59" s="19" t="s">
        <v>0</v>
      </c>
      <c r="E59" s="19" t="s">
        <v>1</v>
      </c>
      <c r="F59" s="19" t="s">
        <v>2</v>
      </c>
      <c r="G59" s="19" t="s">
        <v>3</v>
      </c>
      <c r="H59" s="20" t="s">
        <v>4</v>
      </c>
    </row>
    <row r="60" spans="1:8" ht="16.5" customHeight="1" x14ac:dyDescent="0.2">
      <c r="A60" s="404" t="s">
        <v>83</v>
      </c>
      <c r="B60" s="396"/>
      <c r="C60" s="343" t="s">
        <v>618</v>
      </c>
      <c r="D60" s="169" t="s">
        <v>269</v>
      </c>
      <c r="E60" s="170" t="s">
        <v>269</v>
      </c>
      <c r="F60" s="171" t="s">
        <v>269</v>
      </c>
      <c r="G60" s="130">
        <v>13373</v>
      </c>
      <c r="H60" s="344">
        <v>10000</v>
      </c>
    </row>
    <row r="61" spans="1:8" ht="13.5" customHeight="1" x14ac:dyDescent="0.2">
      <c r="A61" s="396" t="s">
        <v>86</v>
      </c>
      <c r="B61" s="396"/>
      <c r="C61" s="26" t="s">
        <v>87</v>
      </c>
      <c r="D61" s="26" t="s">
        <v>82</v>
      </c>
      <c r="E61" s="26" t="s">
        <v>82</v>
      </c>
      <c r="F61" s="26" t="s">
        <v>81</v>
      </c>
      <c r="G61" s="26" t="s">
        <v>82</v>
      </c>
      <c r="H61" s="345" t="s">
        <v>88</v>
      </c>
    </row>
    <row r="62" spans="1:8" ht="13.5" customHeight="1" x14ac:dyDescent="0.2">
      <c r="A62" s="396" t="s">
        <v>89</v>
      </c>
      <c r="B62" s="396"/>
      <c r="C62" s="219" t="s">
        <v>982</v>
      </c>
      <c r="D62" s="26" t="s">
        <v>85</v>
      </c>
      <c r="E62" s="26" t="s">
        <v>90</v>
      </c>
      <c r="F62" s="26" t="s">
        <v>82</v>
      </c>
      <c r="G62" s="26" t="s">
        <v>81</v>
      </c>
      <c r="H62" s="345" t="s">
        <v>81</v>
      </c>
    </row>
    <row r="63" spans="1:8" ht="16.5" customHeight="1" x14ac:dyDescent="0.25">
      <c r="A63" s="397" t="s">
        <v>628</v>
      </c>
      <c r="B63" s="398"/>
      <c r="C63" s="27" t="s">
        <v>91</v>
      </c>
      <c r="D63" s="31"/>
      <c r="E63" s="31"/>
      <c r="F63" s="32"/>
      <c r="G63" s="30"/>
      <c r="H63" s="346">
        <v>20142</v>
      </c>
    </row>
    <row r="64" spans="1:8" ht="13.5" customHeight="1" x14ac:dyDescent="0.2">
      <c r="A64" s="394"/>
      <c r="B64" s="394"/>
      <c r="C64" s="26" t="s">
        <v>983</v>
      </c>
      <c r="D64" s="26" t="s">
        <v>81</v>
      </c>
      <c r="E64" s="26" t="s">
        <v>81</v>
      </c>
      <c r="F64" s="26" t="s">
        <v>90</v>
      </c>
      <c r="G64" s="30"/>
      <c r="H64" s="346">
        <f>SUM(H60:H63)</f>
        <v>30142</v>
      </c>
    </row>
    <row r="65" spans="1:8" ht="16.5" customHeight="1" x14ac:dyDescent="0.25">
      <c r="A65" s="395"/>
      <c r="B65" s="395"/>
      <c r="C65" s="31"/>
      <c r="D65" s="31"/>
      <c r="E65" s="31"/>
      <c r="F65" s="31"/>
      <c r="G65" s="31"/>
      <c r="H65" s="31"/>
    </row>
    <row r="66" spans="1:8" ht="27.75" customHeight="1" x14ac:dyDescent="0.2">
      <c r="A66" s="396" t="s">
        <v>92</v>
      </c>
      <c r="B66" s="396"/>
      <c r="C66" s="219" t="s">
        <v>986</v>
      </c>
      <c r="D66" s="26" t="s">
        <v>81</v>
      </c>
      <c r="E66" s="26" t="s">
        <v>82</v>
      </c>
      <c r="F66" s="26" t="s">
        <v>90</v>
      </c>
      <c r="G66" s="33"/>
      <c r="H66" s="26">
        <v>40000</v>
      </c>
    </row>
    <row r="67" spans="1:8" ht="27" customHeight="1" x14ac:dyDescent="0.25">
      <c r="A67" s="395"/>
      <c r="B67" s="395"/>
      <c r="C67" s="31"/>
      <c r="D67" s="31"/>
      <c r="E67" s="31"/>
      <c r="F67" s="31"/>
      <c r="G67" s="31"/>
      <c r="H67" s="31"/>
    </row>
    <row r="68" spans="1:8" ht="13.5" customHeight="1" x14ac:dyDescent="0.25">
      <c r="A68" s="395"/>
      <c r="B68" s="395"/>
      <c r="C68" s="27" t="s">
        <v>93</v>
      </c>
      <c r="D68" s="34"/>
      <c r="E68" s="34"/>
      <c r="F68" s="34"/>
      <c r="G68" s="34"/>
      <c r="H68" s="35">
        <f>SUM(H29,H53,H60,H66,H63)</f>
        <v>419554</v>
      </c>
    </row>
    <row r="69" spans="1:8" ht="15.75" customHeight="1" x14ac:dyDescent="0.25">
      <c r="A69" s="395"/>
      <c r="B69" s="395"/>
      <c r="C69" s="31"/>
      <c r="D69" s="31"/>
      <c r="E69" s="31"/>
      <c r="F69" s="31"/>
      <c r="G69" s="31"/>
      <c r="H69" s="31"/>
    </row>
    <row r="70" spans="1:8" ht="13.5" customHeight="1" x14ac:dyDescent="0.2">
      <c r="A70" s="394"/>
      <c r="B70" s="394"/>
      <c r="C70" s="36" t="s">
        <v>94</v>
      </c>
      <c r="D70" s="33"/>
      <c r="E70" s="33"/>
      <c r="F70" s="33"/>
      <c r="G70" s="26" t="s">
        <v>90</v>
      </c>
      <c r="H70" s="197">
        <f>SUM(H13-H68)</f>
        <v>0</v>
      </c>
    </row>
    <row r="71" spans="1:8" ht="14.25" customHeight="1" x14ac:dyDescent="0.25">
      <c r="A71" s="395"/>
      <c r="B71" s="395"/>
      <c r="C71" s="36"/>
      <c r="D71" s="34"/>
      <c r="E71" s="34"/>
      <c r="F71" s="34"/>
      <c r="G71" s="31"/>
      <c r="H71" s="37"/>
    </row>
  </sheetData>
  <mergeCells count="62">
    <mergeCell ref="A10:B10"/>
    <mergeCell ref="A9:B9"/>
    <mergeCell ref="A6:B6"/>
    <mergeCell ref="A7:B7"/>
    <mergeCell ref="A4:C4"/>
    <mergeCell ref="A5:B5"/>
    <mergeCell ref="A8:B8"/>
    <mergeCell ref="A20:B20"/>
    <mergeCell ref="A21:B21"/>
    <mergeCell ref="A41:B41"/>
    <mergeCell ref="A42:B42"/>
    <mergeCell ref="A37:B37"/>
    <mergeCell ref="A38:B38"/>
    <mergeCell ref="A36:B36"/>
    <mergeCell ref="A34:B34"/>
    <mergeCell ref="A35:B35"/>
    <mergeCell ref="A27:B27"/>
    <mergeCell ref="A31:B31"/>
    <mergeCell ref="A22:B22"/>
    <mergeCell ref="A23:B23"/>
    <mergeCell ref="A24:B24"/>
    <mergeCell ref="A26:B26"/>
    <mergeCell ref="A25:B25"/>
    <mergeCell ref="A17:B17"/>
    <mergeCell ref="A19:B19"/>
    <mergeCell ref="A11:B11"/>
    <mergeCell ref="A14:B14"/>
    <mergeCell ref="A15:B15"/>
    <mergeCell ref="A16:B16"/>
    <mergeCell ref="A12:B12"/>
    <mergeCell ref="A46:B46"/>
    <mergeCell ref="A47:B47"/>
    <mergeCell ref="A32:B32"/>
    <mergeCell ref="A33:B33"/>
    <mergeCell ref="A30:B30"/>
    <mergeCell ref="A43:B43"/>
    <mergeCell ref="A44:B44"/>
    <mergeCell ref="A39:B39"/>
    <mergeCell ref="A40:B40"/>
    <mergeCell ref="A48:B48"/>
    <mergeCell ref="A49:B49"/>
    <mergeCell ref="A59:C59"/>
    <mergeCell ref="A60:B60"/>
    <mergeCell ref="A52:B52"/>
    <mergeCell ref="A50:B50"/>
    <mergeCell ref="A51:B51"/>
    <mergeCell ref="A1:H1"/>
    <mergeCell ref="A2:H2"/>
    <mergeCell ref="A3:H3"/>
    <mergeCell ref="A70:B70"/>
    <mergeCell ref="A71:B71"/>
    <mergeCell ref="A62:B62"/>
    <mergeCell ref="A63:B63"/>
    <mergeCell ref="A64:B64"/>
    <mergeCell ref="A65:B65"/>
    <mergeCell ref="A66:B66"/>
    <mergeCell ref="A61:B61"/>
    <mergeCell ref="A53:B53"/>
    <mergeCell ref="A67:B67"/>
    <mergeCell ref="A68:B68"/>
    <mergeCell ref="A69:B69"/>
    <mergeCell ref="A45:B45"/>
  </mergeCells>
  <pageMargins left="0.75" right="0" top="0.25" bottom="0" header="0" footer="0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9F03D-2B55-47C1-9D97-FBBC25367617}">
  <dimension ref="A1:F26"/>
  <sheetViews>
    <sheetView workbookViewId="0">
      <selection sqref="A1:F28"/>
    </sheetView>
  </sheetViews>
  <sheetFormatPr defaultRowHeight="15" x14ac:dyDescent="0.25"/>
  <cols>
    <col min="1" max="1" width="13.5703125" customWidth="1"/>
    <col min="2" max="2" width="23.5703125" customWidth="1"/>
    <col min="3" max="3" width="11.7109375" customWidth="1"/>
    <col min="4" max="4" width="11.140625" customWidth="1"/>
    <col min="5" max="5" width="10.5703125" customWidth="1"/>
    <col min="6" max="6" width="10.7109375" customWidth="1"/>
  </cols>
  <sheetData>
    <row r="1" spans="1:6" x14ac:dyDescent="0.25">
      <c r="A1" s="391" t="s">
        <v>996</v>
      </c>
      <c r="B1" s="391"/>
      <c r="C1" s="391"/>
      <c r="D1" s="391"/>
      <c r="E1" s="391"/>
      <c r="F1" s="391"/>
    </row>
    <row r="2" spans="1:6" x14ac:dyDescent="0.25">
      <c r="A2" s="391"/>
      <c r="B2" s="391"/>
      <c r="C2" s="391"/>
      <c r="D2" s="391"/>
      <c r="E2" s="391"/>
      <c r="F2" s="391"/>
    </row>
    <row r="3" spans="1:6" x14ac:dyDescent="0.25">
      <c r="A3" s="391"/>
      <c r="B3" s="391"/>
      <c r="C3" s="391"/>
      <c r="D3" s="391"/>
      <c r="E3" s="391"/>
      <c r="F3" s="391"/>
    </row>
    <row r="4" spans="1:6" x14ac:dyDescent="0.25">
      <c r="A4" s="391" t="s">
        <v>1026</v>
      </c>
      <c r="B4" s="391"/>
      <c r="C4" s="391"/>
    </row>
    <row r="5" spans="1:6" x14ac:dyDescent="0.25">
      <c r="A5" s="391" t="s">
        <v>8</v>
      </c>
      <c r="B5" s="391"/>
    </row>
    <row r="6" spans="1:6" x14ac:dyDescent="0.25">
      <c r="C6" s="362">
        <v>45291</v>
      </c>
      <c r="D6" s="364" t="s">
        <v>1001</v>
      </c>
      <c r="E6" s="362">
        <v>45657</v>
      </c>
      <c r="F6" s="364"/>
    </row>
    <row r="7" spans="1:6" x14ac:dyDescent="0.25">
      <c r="C7" s="363" t="s">
        <v>998</v>
      </c>
      <c r="D7" s="363" t="s">
        <v>1002</v>
      </c>
      <c r="E7" s="363" t="s">
        <v>1000</v>
      </c>
      <c r="F7" s="363" t="s">
        <v>999</v>
      </c>
    </row>
    <row r="8" spans="1:6" x14ac:dyDescent="0.25">
      <c r="A8" s="340"/>
      <c r="B8" s="340"/>
      <c r="C8" s="361">
        <v>2023</v>
      </c>
      <c r="D8" s="361">
        <v>2024</v>
      </c>
      <c r="E8" s="361">
        <v>2024</v>
      </c>
      <c r="F8" s="361">
        <v>2025</v>
      </c>
    </row>
    <row r="9" spans="1:6" x14ac:dyDescent="0.25">
      <c r="A9" s="1" t="s">
        <v>1027</v>
      </c>
      <c r="B9" s="1" t="s">
        <v>772</v>
      </c>
      <c r="C9" s="1"/>
      <c r="D9" s="1">
        <v>164000</v>
      </c>
      <c r="E9" s="1">
        <v>164000</v>
      </c>
      <c r="F9" s="1">
        <v>110000</v>
      </c>
    </row>
    <row r="10" spans="1:6" x14ac:dyDescent="0.25">
      <c r="A10" s="1" t="s">
        <v>1028</v>
      </c>
      <c r="B10" s="1" t="s">
        <v>5</v>
      </c>
      <c r="C10" s="1"/>
      <c r="D10" s="1">
        <v>12</v>
      </c>
      <c r="E10" s="1">
        <v>12</v>
      </c>
      <c r="F10" s="1">
        <v>12</v>
      </c>
    </row>
    <row r="11" spans="1:6" ht="15.75" thickBot="1" x14ac:dyDescent="0.3">
      <c r="A11" s="1" t="s">
        <v>1015</v>
      </c>
      <c r="B11" s="383" t="s">
        <v>1022</v>
      </c>
      <c r="C11" s="376"/>
      <c r="D11" s="376"/>
      <c r="E11" s="376"/>
      <c r="F11" s="376"/>
    </row>
    <row r="12" spans="1:6" ht="15.75" thickBot="1" x14ac:dyDescent="0.3">
      <c r="A12" s="374"/>
      <c r="B12" s="384" t="s">
        <v>1031</v>
      </c>
      <c r="C12" s="377"/>
      <c r="D12" s="377">
        <v>164000</v>
      </c>
      <c r="E12" s="377">
        <v>164012</v>
      </c>
      <c r="F12" s="377">
        <v>110012</v>
      </c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375"/>
      <c r="B14" s="375"/>
      <c r="C14" s="375"/>
      <c r="D14" s="375"/>
      <c r="E14" s="375"/>
      <c r="F14" s="375"/>
    </row>
    <row r="15" spans="1:6" x14ac:dyDescent="0.25">
      <c r="A15" s="375" t="s">
        <v>1029</v>
      </c>
      <c r="B15" s="375" t="s">
        <v>1032</v>
      </c>
      <c r="C15" s="375"/>
      <c r="D15" s="375"/>
      <c r="E15" s="375"/>
      <c r="F15" s="375">
        <v>110000</v>
      </c>
    </row>
    <row r="16" spans="1:6" x14ac:dyDescent="0.25">
      <c r="A16" s="1" t="s">
        <v>1030</v>
      </c>
      <c r="B16" s="1" t="s">
        <v>1033</v>
      </c>
      <c r="C16" s="1"/>
      <c r="D16" s="1"/>
      <c r="E16" s="1"/>
      <c r="F16" s="1"/>
    </row>
    <row r="17" spans="1:6" ht="15.75" thickBot="1" x14ac:dyDescent="0.3">
      <c r="A17" s="1" t="s">
        <v>1035</v>
      </c>
      <c r="B17" s="1" t="s">
        <v>1034</v>
      </c>
      <c r="C17" s="1"/>
      <c r="D17" s="1"/>
      <c r="E17" s="1"/>
      <c r="F17" s="1"/>
    </row>
    <row r="18" spans="1:6" ht="15.75" thickBot="1" x14ac:dyDescent="0.3">
      <c r="A18" s="376"/>
      <c r="B18" s="377" t="s">
        <v>101</v>
      </c>
      <c r="C18" s="377"/>
      <c r="D18" s="377"/>
      <c r="E18" s="377"/>
      <c r="F18" s="377">
        <v>110000</v>
      </c>
    </row>
    <row r="19" spans="1:6" x14ac:dyDescent="0.25">
      <c r="A19" s="365"/>
      <c r="B19" s="385"/>
      <c r="C19" s="375"/>
      <c r="D19" s="375"/>
      <c r="E19" s="375"/>
      <c r="F19" s="375"/>
    </row>
    <row r="20" spans="1:6" ht="15.75" thickBot="1" x14ac:dyDescent="0.3">
      <c r="A20" s="374" t="s">
        <v>1036</v>
      </c>
      <c r="B20" s="382" t="s">
        <v>1024</v>
      </c>
      <c r="C20" s="375"/>
      <c r="D20" s="375"/>
      <c r="E20" s="375"/>
      <c r="F20" s="375"/>
    </row>
    <row r="21" spans="1:6" ht="15.75" thickBot="1" x14ac:dyDescent="0.3">
      <c r="A21" s="387"/>
      <c r="B21" s="386" t="s">
        <v>105</v>
      </c>
      <c r="C21" s="377"/>
      <c r="D21" s="377"/>
      <c r="E21" s="377"/>
      <c r="F21" s="379">
        <v>110000</v>
      </c>
    </row>
    <row r="22" spans="1:6" ht="15.75" thickBot="1" x14ac:dyDescent="0.3">
      <c r="B22" s="388" t="s">
        <v>1017</v>
      </c>
      <c r="C22" s="374"/>
      <c r="D22" s="374"/>
      <c r="E22" s="374"/>
      <c r="F22" s="374"/>
    </row>
    <row r="23" spans="1:6" ht="15.75" thickBot="1" x14ac:dyDescent="0.3">
      <c r="B23" s="389" t="s">
        <v>1016</v>
      </c>
      <c r="C23" s="378"/>
      <c r="D23" s="377"/>
      <c r="E23" s="377"/>
      <c r="F23" s="379">
        <v>12</v>
      </c>
    </row>
    <row r="24" spans="1:6" x14ac:dyDescent="0.25">
      <c r="A24" s="391" t="s">
        <v>1018</v>
      </c>
      <c r="B24" s="457"/>
      <c r="C24" s="366">
        <v>71298</v>
      </c>
      <c r="D24" s="367"/>
      <c r="E24" s="367"/>
      <c r="F24" s="368"/>
    </row>
    <row r="25" spans="1:6" x14ac:dyDescent="0.25">
      <c r="C25" s="369"/>
      <c r="F25" s="370"/>
    </row>
    <row r="26" spans="1:6" ht="15.75" thickBot="1" x14ac:dyDescent="0.3">
      <c r="A26" s="391" t="s">
        <v>1019</v>
      </c>
      <c r="B26" s="457"/>
      <c r="C26" s="371">
        <v>71298</v>
      </c>
      <c r="D26" s="372"/>
      <c r="E26" s="372"/>
      <c r="F26" s="373"/>
    </row>
  </sheetData>
  <mergeCells count="5">
    <mergeCell ref="A1:F3"/>
    <mergeCell ref="A4:C4"/>
    <mergeCell ref="A5:B5"/>
    <mergeCell ref="A24:B24"/>
    <mergeCell ref="A26:B26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3E753-3E9E-484D-B55B-6A0D4B60295A}">
  <dimension ref="A2:F27"/>
  <sheetViews>
    <sheetView workbookViewId="0">
      <selection activeCell="F26" sqref="F26"/>
    </sheetView>
  </sheetViews>
  <sheetFormatPr defaultRowHeight="15" x14ac:dyDescent="0.25"/>
  <cols>
    <col min="1" max="1" width="15.7109375" customWidth="1"/>
    <col min="2" max="2" width="23.85546875" customWidth="1"/>
    <col min="3" max="3" width="11.42578125" hidden="1" customWidth="1"/>
    <col min="4" max="4" width="17" customWidth="1"/>
    <col min="5" max="5" width="14.28515625" customWidth="1"/>
    <col min="6" max="6" width="14.5703125" customWidth="1"/>
  </cols>
  <sheetData>
    <row r="2" spans="1:6" x14ac:dyDescent="0.25">
      <c r="A2" s="391" t="s">
        <v>996</v>
      </c>
      <c r="B2" s="391"/>
      <c r="C2" s="391"/>
      <c r="D2" s="391"/>
      <c r="E2" s="391"/>
      <c r="F2" s="391"/>
    </row>
    <row r="3" spans="1:6" x14ac:dyDescent="0.25">
      <c r="A3" s="391"/>
      <c r="B3" s="391"/>
      <c r="C3" s="391"/>
      <c r="D3" s="391"/>
      <c r="E3" s="391"/>
      <c r="F3" s="391"/>
    </row>
    <row r="4" spans="1:6" x14ac:dyDescent="0.25">
      <c r="A4" s="391"/>
      <c r="B4" s="391"/>
      <c r="C4" s="391"/>
      <c r="D4" s="391"/>
      <c r="E4" s="391"/>
      <c r="F4" s="391"/>
    </row>
    <row r="5" spans="1:6" x14ac:dyDescent="0.25">
      <c r="A5" s="391" t="s">
        <v>1037</v>
      </c>
      <c r="B5" s="391"/>
      <c r="C5" s="391"/>
    </row>
    <row r="6" spans="1:6" x14ac:dyDescent="0.25">
      <c r="A6" s="391" t="s">
        <v>8</v>
      </c>
      <c r="B6" s="391"/>
    </row>
    <row r="7" spans="1:6" x14ac:dyDescent="0.25">
      <c r="C7" s="362"/>
      <c r="D7" s="364" t="s">
        <v>1001</v>
      </c>
      <c r="E7" s="362">
        <v>45657</v>
      </c>
      <c r="F7" s="364"/>
    </row>
    <row r="8" spans="1:6" x14ac:dyDescent="0.25">
      <c r="C8" s="363"/>
      <c r="D8" s="363" t="s">
        <v>1002</v>
      </c>
      <c r="E8" s="363" t="s">
        <v>1000</v>
      </c>
      <c r="F8" s="363" t="s">
        <v>999</v>
      </c>
    </row>
    <row r="9" spans="1:6" x14ac:dyDescent="0.25">
      <c r="A9" s="340"/>
      <c r="B9" s="340"/>
      <c r="C9" s="361"/>
      <c r="D9" s="361">
        <v>2024</v>
      </c>
      <c r="E9" s="361">
        <v>2024</v>
      </c>
      <c r="F9" s="361">
        <v>2025</v>
      </c>
    </row>
    <row r="10" spans="1:6" x14ac:dyDescent="0.25">
      <c r="A10" s="1" t="s">
        <v>1044</v>
      </c>
      <c r="B10" s="1" t="s">
        <v>772</v>
      </c>
      <c r="C10" s="1"/>
      <c r="D10" s="1"/>
      <c r="E10" s="1"/>
      <c r="F10" s="1"/>
    </row>
    <row r="11" spans="1:6" x14ac:dyDescent="0.25">
      <c r="A11" s="1" t="s">
        <v>1045</v>
      </c>
      <c r="B11" s="1" t="s">
        <v>5</v>
      </c>
      <c r="C11" s="1"/>
      <c r="D11" s="1"/>
      <c r="E11" s="1"/>
      <c r="F11" s="1"/>
    </row>
    <row r="12" spans="1:6" ht="15.75" thickBot="1" x14ac:dyDescent="0.3">
      <c r="A12" s="1"/>
      <c r="B12" s="383"/>
      <c r="C12" s="376"/>
      <c r="D12" s="376"/>
      <c r="E12" s="376"/>
      <c r="F12" s="376"/>
    </row>
    <row r="13" spans="1:6" ht="15.75" thickBot="1" x14ac:dyDescent="0.3">
      <c r="A13" s="374"/>
      <c r="B13" s="384" t="s">
        <v>1031</v>
      </c>
      <c r="C13" s="377"/>
      <c r="D13" s="377"/>
      <c r="E13" s="377"/>
      <c r="F13" s="377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375"/>
      <c r="B15" s="375"/>
      <c r="C15" s="375"/>
      <c r="D15" s="375"/>
      <c r="E15" s="375"/>
      <c r="F15" s="375"/>
    </row>
    <row r="16" spans="1:6" x14ac:dyDescent="0.25">
      <c r="A16" s="375" t="s">
        <v>1042</v>
      </c>
      <c r="B16" s="375" t="s">
        <v>1032</v>
      </c>
      <c r="C16" s="375"/>
      <c r="D16" s="375"/>
      <c r="E16" s="375"/>
      <c r="F16" s="375"/>
    </row>
    <row r="17" spans="1:6" x14ac:dyDescent="0.25">
      <c r="A17" s="1" t="s">
        <v>1043</v>
      </c>
      <c r="B17" s="1" t="s">
        <v>1033</v>
      </c>
      <c r="C17" s="1"/>
      <c r="D17" s="1"/>
      <c r="E17" s="1"/>
      <c r="F17" s="1"/>
    </row>
    <row r="18" spans="1:6" ht="15.75" thickBot="1" x14ac:dyDescent="0.3">
      <c r="A18" s="1"/>
      <c r="B18" s="1"/>
      <c r="C18" s="1"/>
      <c r="D18" s="1"/>
      <c r="E18" s="1"/>
      <c r="F18" s="1"/>
    </row>
    <row r="19" spans="1:6" ht="15.75" thickBot="1" x14ac:dyDescent="0.3">
      <c r="A19" s="376"/>
      <c r="B19" s="377" t="s">
        <v>101</v>
      </c>
      <c r="C19" s="377"/>
      <c r="D19" s="377"/>
      <c r="E19" s="377"/>
      <c r="F19" s="377"/>
    </row>
    <row r="20" spans="1:6" x14ac:dyDescent="0.25">
      <c r="A20" s="365"/>
      <c r="B20" s="385"/>
      <c r="C20" s="375"/>
      <c r="D20" s="375"/>
      <c r="E20" s="375"/>
      <c r="F20" s="375"/>
    </row>
    <row r="21" spans="1:6" ht="15.75" thickBot="1" x14ac:dyDescent="0.3">
      <c r="A21" s="374" t="s">
        <v>1046</v>
      </c>
      <c r="B21" s="382" t="s">
        <v>1024</v>
      </c>
      <c r="C21" s="375"/>
      <c r="D21" s="375"/>
      <c r="E21" s="375"/>
      <c r="F21" s="375"/>
    </row>
    <row r="22" spans="1:6" ht="15.75" thickBot="1" x14ac:dyDescent="0.3">
      <c r="A22" s="387"/>
      <c r="B22" s="386" t="s">
        <v>105</v>
      </c>
      <c r="C22" s="377"/>
      <c r="D22" s="377"/>
      <c r="E22" s="377"/>
      <c r="F22" s="379"/>
    </row>
    <row r="23" spans="1:6" ht="15.75" thickBot="1" x14ac:dyDescent="0.3">
      <c r="B23" s="388" t="s">
        <v>1017</v>
      </c>
      <c r="C23" s="374"/>
      <c r="D23" s="374"/>
      <c r="E23" s="374"/>
      <c r="F23" s="374"/>
    </row>
    <row r="24" spans="1:6" ht="15.75" thickBot="1" x14ac:dyDescent="0.3">
      <c r="B24" s="389" t="s">
        <v>1016</v>
      </c>
      <c r="C24" s="378"/>
      <c r="D24" s="377"/>
      <c r="E24" s="377"/>
      <c r="F24" s="379"/>
    </row>
    <row r="25" spans="1:6" x14ac:dyDescent="0.25">
      <c r="A25" s="391" t="s">
        <v>1018</v>
      </c>
      <c r="B25" s="457"/>
      <c r="C25" s="366"/>
      <c r="D25" s="366"/>
      <c r="E25" s="367"/>
      <c r="F25" s="368"/>
    </row>
    <row r="26" spans="1:6" x14ac:dyDescent="0.25">
      <c r="C26" s="369"/>
      <c r="D26" s="369"/>
      <c r="F26" s="370"/>
    </row>
    <row r="27" spans="1:6" ht="15.75" thickBot="1" x14ac:dyDescent="0.3">
      <c r="A27" s="391" t="s">
        <v>1019</v>
      </c>
      <c r="B27" s="457"/>
      <c r="C27" s="371"/>
      <c r="D27" s="371"/>
      <c r="E27" s="372"/>
      <c r="F27" s="373"/>
    </row>
  </sheetData>
  <mergeCells count="5">
    <mergeCell ref="A2:F4"/>
    <mergeCell ref="A5:C5"/>
    <mergeCell ref="A6:B6"/>
    <mergeCell ref="A25:B25"/>
    <mergeCell ref="A27:B2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7FE04-24C1-40BD-9ACA-7B3D6858E1B9}">
  <dimension ref="A1:F26"/>
  <sheetViews>
    <sheetView topLeftCell="A4" workbookViewId="0">
      <selection activeCell="F26" sqref="F26"/>
    </sheetView>
  </sheetViews>
  <sheetFormatPr defaultRowHeight="15" x14ac:dyDescent="0.25"/>
  <cols>
    <col min="1" max="1" width="13.42578125" customWidth="1"/>
    <col min="2" max="2" width="24.42578125" customWidth="1"/>
    <col min="3" max="3" width="0.140625" customWidth="1"/>
    <col min="4" max="4" width="18" customWidth="1"/>
    <col min="5" max="5" width="16.28515625" customWidth="1"/>
    <col min="6" max="6" width="15.28515625" customWidth="1"/>
  </cols>
  <sheetData>
    <row r="1" spans="1:6" x14ac:dyDescent="0.25">
      <c r="A1" s="391" t="s">
        <v>996</v>
      </c>
      <c r="B1" s="391"/>
      <c r="C1" s="391"/>
      <c r="D1" s="391"/>
      <c r="E1" s="391"/>
      <c r="F1" s="391"/>
    </row>
    <row r="2" spans="1:6" x14ac:dyDescent="0.25">
      <c r="A2" s="391"/>
      <c r="B2" s="391"/>
      <c r="C2" s="391"/>
      <c r="D2" s="391"/>
      <c r="E2" s="391"/>
      <c r="F2" s="391"/>
    </row>
    <row r="3" spans="1:6" x14ac:dyDescent="0.25">
      <c r="A3" s="391"/>
      <c r="B3" s="391"/>
      <c r="C3" s="391"/>
      <c r="D3" s="391"/>
      <c r="E3" s="391"/>
      <c r="F3" s="391"/>
    </row>
    <row r="4" spans="1:6" x14ac:dyDescent="0.25">
      <c r="A4" s="391" t="s">
        <v>1039</v>
      </c>
      <c r="B4" s="391"/>
      <c r="C4" s="391"/>
    </row>
    <row r="5" spans="1:6" x14ac:dyDescent="0.25">
      <c r="A5" s="391" t="s">
        <v>8</v>
      </c>
      <c r="B5" s="391"/>
    </row>
    <row r="6" spans="1:6" x14ac:dyDescent="0.25">
      <c r="C6" s="362"/>
      <c r="D6" s="364" t="s">
        <v>1001</v>
      </c>
      <c r="E6" s="362">
        <v>45657</v>
      </c>
      <c r="F6" s="364"/>
    </row>
    <row r="7" spans="1:6" x14ac:dyDescent="0.25">
      <c r="C7" s="363"/>
      <c r="D7" s="363" t="s">
        <v>1002</v>
      </c>
      <c r="E7" s="363" t="s">
        <v>1000</v>
      </c>
      <c r="F7" s="363" t="s">
        <v>999</v>
      </c>
    </row>
    <row r="8" spans="1:6" x14ac:dyDescent="0.25">
      <c r="A8" s="340"/>
      <c r="B8" s="340"/>
      <c r="C8" s="361"/>
      <c r="D8" s="361">
        <v>2024</v>
      </c>
      <c r="E8" s="361">
        <v>2024</v>
      </c>
      <c r="F8" s="361">
        <v>2025</v>
      </c>
    </row>
    <row r="9" spans="1:6" x14ac:dyDescent="0.25">
      <c r="A9" s="1" t="s">
        <v>1038</v>
      </c>
      <c r="B9" s="1" t="s">
        <v>772</v>
      </c>
      <c r="C9" s="1"/>
      <c r="D9" s="1">
        <v>30000</v>
      </c>
      <c r="E9" s="1">
        <v>30000</v>
      </c>
      <c r="F9" s="1">
        <v>65000</v>
      </c>
    </row>
    <row r="10" spans="1:6" x14ac:dyDescent="0.25">
      <c r="A10" s="1" t="s">
        <v>1040</v>
      </c>
      <c r="B10" s="1" t="s">
        <v>5</v>
      </c>
      <c r="C10" s="1"/>
      <c r="D10" s="1"/>
      <c r="E10" s="1"/>
      <c r="F10" s="1"/>
    </row>
    <row r="11" spans="1:6" ht="15.75" thickBot="1" x14ac:dyDescent="0.3">
      <c r="A11" s="1"/>
      <c r="B11" s="383"/>
      <c r="C11" s="376"/>
      <c r="D11" s="376"/>
      <c r="E11" s="376"/>
      <c r="F11" s="376"/>
    </row>
    <row r="12" spans="1:6" ht="15.75" thickBot="1" x14ac:dyDescent="0.3">
      <c r="A12" s="374"/>
      <c r="B12" s="384" t="s">
        <v>1031</v>
      </c>
      <c r="C12" s="377"/>
      <c r="D12" s="377">
        <v>30000</v>
      </c>
      <c r="E12" s="377">
        <v>30000</v>
      </c>
      <c r="F12" s="377">
        <v>65000</v>
      </c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375"/>
      <c r="B14" s="375"/>
      <c r="C14" s="375"/>
      <c r="D14" s="375"/>
      <c r="E14" s="375"/>
      <c r="F14" s="375"/>
    </row>
    <row r="15" spans="1:6" x14ac:dyDescent="0.25">
      <c r="A15" s="375" t="s">
        <v>1042</v>
      </c>
      <c r="B15" s="375" t="s">
        <v>1032</v>
      </c>
      <c r="C15" s="375"/>
      <c r="D15" s="375"/>
      <c r="E15" s="375"/>
      <c r="F15" s="375"/>
    </row>
    <row r="16" spans="1:6" x14ac:dyDescent="0.25">
      <c r="A16" s="1" t="s">
        <v>1043</v>
      </c>
      <c r="B16" s="1" t="s">
        <v>1033</v>
      </c>
      <c r="C16" s="1"/>
      <c r="D16" s="1"/>
      <c r="E16" s="1"/>
      <c r="F16" s="1"/>
    </row>
    <row r="17" spans="1:6" ht="15.75" thickBot="1" x14ac:dyDescent="0.3">
      <c r="A17" s="1"/>
      <c r="B17" s="1"/>
      <c r="C17" s="1"/>
      <c r="D17" s="1"/>
      <c r="E17" s="1"/>
      <c r="F17" s="1"/>
    </row>
    <row r="18" spans="1:6" ht="15.75" thickBot="1" x14ac:dyDescent="0.3">
      <c r="A18" s="376"/>
      <c r="B18" s="377" t="s">
        <v>101</v>
      </c>
      <c r="C18" s="377"/>
      <c r="D18" s="377"/>
      <c r="E18" s="377"/>
      <c r="F18" s="377"/>
    </row>
    <row r="19" spans="1:6" x14ac:dyDescent="0.25">
      <c r="A19" s="365"/>
      <c r="B19" s="385"/>
      <c r="C19" s="375"/>
      <c r="D19" s="375"/>
      <c r="E19" s="375"/>
      <c r="F19" s="375"/>
    </row>
    <row r="20" spans="1:6" ht="15.75" thickBot="1" x14ac:dyDescent="0.3">
      <c r="A20" s="374" t="s">
        <v>1041</v>
      </c>
      <c r="B20" s="382" t="s">
        <v>1024</v>
      </c>
      <c r="C20" s="375"/>
      <c r="D20" s="375"/>
      <c r="E20" s="375"/>
      <c r="F20" s="375"/>
    </row>
    <row r="21" spans="1:6" ht="15.75" thickBot="1" x14ac:dyDescent="0.3">
      <c r="A21" s="387"/>
      <c r="B21" s="386" t="s">
        <v>105</v>
      </c>
      <c r="C21" s="377"/>
      <c r="D21" s="1"/>
      <c r="E21" s="377"/>
      <c r="F21" s="379"/>
    </row>
    <row r="22" spans="1:6" ht="15.75" thickBot="1" x14ac:dyDescent="0.3">
      <c r="B22" s="388" t="s">
        <v>1017</v>
      </c>
      <c r="C22" s="374"/>
      <c r="D22" s="374"/>
      <c r="E22" s="374"/>
      <c r="F22" s="374"/>
    </row>
    <row r="23" spans="1:6" ht="15.75" thickBot="1" x14ac:dyDescent="0.3">
      <c r="B23" s="389" t="s">
        <v>1016</v>
      </c>
      <c r="C23" s="378"/>
      <c r="D23" s="377">
        <v>30000</v>
      </c>
      <c r="E23" s="377">
        <v>30000</v>
      </c>
      <c r="F23" s="379">
        <v>65000</v>
      </c>
    </row>
    <row r="24" spans="1:6" x14ac:dyDescent="0.25">
      <c r="A24" s="391" t="s">
        <v>1018</v>
      </c>
      <c r="B24" s="457"/>
      <c r="C24" s="366">
        <v>71298</v>
      </c>
      <c r="D24" s="367"/>
      <c r="E24" s="367"/>
      <c r="F24" s="368"/>
    </row>
    <row r="25" spans="1:6" x14ac:dyDescent="0.25">
      <c r="C25" s="369"/>
      <c r="F25" s="370"/>
    </row>
    <row r="26" spans="1:6" ht="15.75" thickBot="1" x14ac:dyDescent="0.3">
      <c r="A26" s="391" t="s">
        <v>1019</v>
      </c>
      <c r="B26" s="457"/>
      <c r="C26" s="371">
        <v>71298</v>
      </c>
      <c r="D26" s="372"/>
      <c r="E26" s="372"/>
      <c r="F26" s="373"/>
    </row>
  </sheetData>
  <mergeCells count="5">
    <mergeCell ref="A1:F3"/>
    <mergeCell ref="A4:C4"/>
    <mergeCell ref="A5:B5"/>
    <mergeCell ref="A24:B24"/>
    <mergeCell ref="A26:B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EAD41-7F16-46B8-A316-ECBEFACDDAF4}">
  <dimension ref="A1:M115"/>
  <sheetViews>
    <sheetView topLeftCell="A8" workbookViewId="0">
      <selection activeCell="F46" sqref="F46"/>
    </sheetView>
  </sheetViews>
  <sheetFormatPr defaultRowHeight="15" x14ac:dyDescent="0.25"/>
  <cols>
    <col min="1" max="1" width="12" customWidth="1"/>
    <col min="2" max="2" width="41.42578125" customWidth="1"/>
  </cols>
  <sheetData>
    <row r="1" spans="1:7" ht="16.5" x14ac:dyDescent="0.25">
      <c r="A1" s="17" t="s">
        <v>7</v>
      </c>
      <c r="B1" s="17"/>
      <c r="C1" s="2"/>
      <c r="D1" s="2"/>
      <c r="E1" s="2"/>
      <c r="F1" s="2"/>
      <c r="G1" s="2"/>
    </row>
    <row r="2" spans="1:7" ht="16.5" x14ac:dyDescent="0.25">
      <c r="A2" s="17" t="s">
        <v>732</v>
      </c>
      <c r="B2" s="17"/>
      <c r="C2" s="2"/>
      <c r="D2" s="2"/>
      <c r="E2" s="2"/>
      <c r="F2" s="2"/>
      <c r="G2" s="2"/>
    </row>
    <row r="3" spans="1:7" ht="16.5" x14ac:dyDescent="0.25">
      <c r="A3" s="18" t="s">
        <v>8</v>
      </c>
      <c r="B3" s="18"/>
      <c r="C3" s="2"/>
      <c r="D3" s="2"/>
      <c r="E3" s="2"/>
      <c r="F3" s="2"/>
      <c r="G3" s="2"/>
    </row>
    <row r="4" spans="1:7" ht="63.75" x14ac:dyDescent="0.25">
      <c r="A4" s="458" t="s">
        <v>733</v>
      </c>
      <c r="B4" s="459"/>
      <c r="C4" s="19" t="s">
        <v>1</v>
      </c>
      <c r="D4" s="19" t="s">
        <v>2</v>
      </c>
      <c r="E4" s="19" t="s">
        <v>3</v>
      </c>
      <c r="F4" s="20" t="s">
        <v>4</v>
      </c>
    </row>
    <row r="5" spans="1:7" ht="15" customHeight="1" x14ac:dyDescent="0.25">
      <c r="A5" s="69" t="s">
        <v>734</v>
      </c>
      <c r="B5" s="69" t="s">
        <v>271</v>
      </c>
      <c r="C5" s="69">
        <v>96395</v>
      </c>
      <c r="D5" s="69">
        <v>21000</v>
      </c>
      <c r="E5" s="69">
        <v>210000</v>
      </c>
      <c r="F5" s="354">
        <v>164000</v>
      </c>
    </row>
    <row r="6" spans="1:7" ht="15" customHeight="1" x14ac:dyDescent="0.25">
      <c r="A6" s="69" t="s">
        <v>735</v>
      </c>
      <c r="B6" s="69" t="s">
        <v>5</v>
      </c>
      <c r="C6" s="69">
        <v>13</v>
      </c>
      <c r="D6" s="69">
        <v>9</v>
      </c>
      <c r="E6" s="69">
        <v>9</v>
      </c>
      <c r="F6" s="13">
        <v>12</v>
      </c>
    </row>
    <row r="7" spans="1:7" ht="15" customHeight="1" x14ac:dyDescent="0.25">
      <c r="A7" s="69" t="s">
        <v>736</v>
      </c>
      <c r="B7" s="69" t="s">
        <v>737</v>
      </c>
      <c r="C7" s="69">
        <v>0</v>
      </c>
      <c r="D7" s="69">
        <v>0</v>
      </c>
      <c r="E7" s="69">
        <v>0</v>
      </c>
      <c r="F7" s="9">
        <v>0</v>
      </c>
    </row>
    <row r="8" spans="1:7" ht="22.5" customHeight="1" x14ac:dyDescent="0.25">
      <c r="A8" s="69"/>
      <c r="B8" s="69" t="s">
        <v>273</v>
      </c>
      <c r="C8" s="69">
        <v>96408</v>
      </c>
      <c r="D8" s="69">
        <v>210009</v>
      </c>
      <c r="E8" s="69">
        <v>210009</v>
      </c>
      <c r="F8" s="13">
        <v>164012</v>
      </c>
    </row>
    <row r="9" spans="1:7" ht="15" customHeight="1" x14ac:dyDescent="0.25">
      <c r="A9" s="69"/>
      <c r="B9" s="69"/>
      <c r="C9" s="69">
        <v>0</v>
      </c>
      <c r="D9" s="69">
        <v>0</v>
      </c>
      <c r="E9" s="69">
        <v>0</v>
      </c>
      <c r="F9" s="13">
        <v>0</v>
      </c>
    </row>
    <row r="10" spans="1:7" ht="22.5" customHeight="1" x14ac:dyDescent="0.25">
      <c r="A10" s="69" t="s">
        <v>738</v>
      </c>
      <c r="B10" s="69" t="s">
        <v>618</v>
      </c>
      <c r="C10" s="69">
        <v>82025</v>
      </c>
      <c r="D10" s="69">
        <v>197000</v>
      </c>
      <c r="E10" s="69">
        <v>197000</v>
      </c>
      <c r="F10" s="7">
        <v>164000</v>
      </c>
    </row>
    <row r="11" spans="1:7" ht="22.5" customHeight="1" x14ac:dyDescent="0.25">
      <c r="A11" s="69" t="s">
        <v>739</v>
      </c>
      <c r="B11" s="69" t="s">
        <v>103</v>
      </c>
      <c r="C11" s="69">
        <v>210009</v>
      </c>
      <c r="D11" s="69">
        <v>210009</v>
      </c>
      <c r="E11" s="69">
        <v>164012</v>
      </c>
      <c r="F11" s="12">
        <v>0</v>
      </c>
    </row>
    <row r="12" spans="1:7" ht="27" customHeight="1" x14ac:dyDescent="0.25">
      <c r="A12" s="69" t="s">
        <v>740</v>
      </c>
      <c r="B12" s="69" t="s">
        <v>553</v>
      </c>
      <c r="C12" s="69">
        <v>0</v>
      </c>
      <c r="D12" s="69">
        <v>0</v>
      </c>
      <c r="E12" s="69">
        <v>0</v>
      </c>
      <c r="F12" s="7">
        <v>0</v>
      </c>
    </row>
    <row r="13" spans="1:7" ht="15" customHeight="1" x14ac:dyDescent="0.25">
      <c r="A13" s="69"/>
      <c r="B13" s="69" t="s">
        <v>741</v>
      </c>
      <c r="C13" s="69">
        <v>0</v>
      </c>
      <c r="D13" s="69">
        <v>0</v>
      </c>
      <c r="E13" s="69">
        <v>0</v>
      </c>
      <c r="F13" s="7">
        <v>0</v>
      </c>
    </row>
    <row r="14" spans="1:7" ht="22.5" customHeight="1" x14ac:dyDescent="0.25">
      <c r="A14" s="69"/>
      <c r="B14" s="69"/>
      <c r="C14" s="69">
        <v>82025</v>
      </c>
      <c r="D14" s="69">
        <v>197000</v>
      </c>
      <c r="E14" s="69">
        <v>197000</v>
      </c>
      <c r="F14" s="13">
        <v>16400</v>
      </c>
    </row>
    <row r="15" spans="1:7" ht="22.5" customHeight="1" x14ac:dyDescent="0.25">
      <c r="A15" s="69">
        <v>7910</v>
      </c>
      <c r="B15" s="69" t="s">
        <v>557</v>
      </c>
      <c r="C15" s="69" t="s">
        <v>269</v>
      </c>
      <c r="D15" s="69" t="s">
        <v>270</v>
      </c>
      <c r="E15" s="69" t="s">
        <v>269</v>
      </c>
      <c r="F15" s="16">
        <v>0</v>
      </c>
    </row>
    <row r="16" spans="1:7" ht="22.5" customHeight="1" x14ac:dyDescent="0.25">
      <c r="A16" s="69"/>
      <c r="B16" s="69"/>
      <c r="C16" s="69">
        <v>0</v>
      </c>
      <c r="D16" s="69">
        <v>0</v>
      </c>
      <c r="E16" s="69">
        <v>0</v>
      </c>
      <c r="F16" s="8">
        <v>0</v>
      </c>
    </row>
    <row r="17" spans="1:6" ht="15" customHeight="1" x14ac:dyDescent="0.25">
      <c r="A17" s="69"/>
      <c r="B17" s="69" t="s">
        <v>105</v>
      </c>
      <c r="C17" s="69">
        <v>82025</v>
      </c>
      <c r="D17" s="69">
        <v>197000</v>
      </c>
      <c r="E17" s="69">
        <v>197000</v>
      </c>
      <c r="F17" s="8">
        <v>164000</v>
      </c>
    </row>
    <row r="18" spans="1:6" ht="22.5" customHeight="1" x14ac:dyDescent="0.25">
      <c r="A18" s="69"/>
      <c r="B18" s="69"/>
      <c r="C18" s="69" t="s">
        <v>269</v>
      </c>
      <c r="D18" s="69" t="s">
        <v>269</v>
      </c>
      <c r="E18" s="69" t="s">
        <v>269</v>
      </c>
      <c r="F18" s="354">
        <v>1.7729999999999999</v>
      </c>
    </row>
    <row r="19" spans="1:6" ht="15" customHeight="1" x14ac:dyDescent="0.25">
      <c r="A19" s="69"/>
      <c r="B19" s="69" t="s">
        <v>742</v>
      </c>
      <c r="C19" s="69"/>
      <c r="D19" s="69"/>
      <c r="E19" s="69"/>
      <c r="F19" s="14">
        <v>400</v>
      </c>
    </row>
    <row r="20" spans="1:6" ht="15" customHeight="1" x14ac:dyDescent="0.25">
      <c r="A20" s="69"/>
      <c r="B20" s="161"/>
      <c r="C20" s="69">
        <v>14382</v>
      </c>
      <c r="D20" s="69">
        <v>13009</v>
      </c>
      <c r="E20" s="69">
        <v>13009</v>
      </c>
      <c r="F20" s="162">
        <v>12</v>
      </c>
    </row>
    <row r="21" spans="1:6" x14ac:dyDescent="0.25">
      <c r="A21" s="69" t="s">
        <v>743</v>
      </c>
      <c r="B21" s="69"/>
      <c r="C21" s="69">
        <v>58289</v>
      </c>
      <c r="D21" s="69">
        <v>58289</v>
      </c>
      <c r="E21" s="69">
        <v>58289</v>
      </c>
      <c r="F21" s="69">
        <v>71298</v>
      </c>
    </row>
    <row r="22" spans="1:6" ht="15" customHeight="1" x14ac:dyDescent="0.25">
      <c r="A22" s="463" t="s">
        <v>744</v>
      </c>
      <c r="B22" s="463"/>
      <c r="C22" s="464">
        <v>43907</v>
      </c>
      <c r="D22" s="464">
        <v>71298</v>
      </c>
      <c r="E22" s="464">
        <v>58289</v>
      </c>
      <c r="F22" s="465">
        <v>71298</v>
      </c>
    </row>
    <row r="23" spans="1:6" x14ac:dyDescent="0.25">
      <c r="A23" s="463"/>
      <c r="B23" s="463"/>
      <c r="C23" s="464"/>
      <c r="D23" s="464"/>
      <c r="E23" s="464"/>
      <c r="F23" s="465"/>
    </row>
    <row r="24" spans="1:6" ht="5.25" customHeight="1" x14ac:dyDescent="0.25">
      <c r="A24" s="463"/>
      <c r="B24" s="463"/>
      <c r="C24" s="464"/>
      <c r="D24" s="464"/>
      <c r="E24" s="464"/>
      <c r="F24" s="465"/>
    </row>
    <row r="25" spans="1:6" ht="15" hidden="1" customHeight="1" x14ac:dyDescent="0.25">
      <c r="A25" s="463"/>
      <c r="B25" s="463"/>
      <c r="C25" s="464"/>
      <c r="D25" s="464"/>
      <c r="E25" s="464"/>
      <c r="F25" s="465"/>
    </row>
    <row r="26" spans="1:6" ht="15" customHeight="1" x14ac:dyDescent="0.25">
      <c r="A26" s="69"/>
      <c r="B26" s="69"/>
      <c r="C26" s="69"/>
      <c r="D26" s="69"/>
      <c r="E26" s="69"/>
      <c r="F26" s="69"/>
    </row>
    <row r="39" spans="1:6" ht="16.5" x14ac:dyDescent="0.25">
      <c r="A39" s="17" t="s">
        <v>7</v>
      </c>
      <c r="B39" s="17"/>
      <c r="C39" s="2"/>
      <c r="D39" s="2"/>
      <c r="E39" s="2"/>
      <c r="F39" s="2"/>
    </row>
    <row r="40" spans="1:6" ht="16.5" x14ac:dyDescent="0.25">
      <c r="A40" s="17" t="s">
        <v>732</v>
      </c>
      <c r="B40" s="17"/>
      <c r="C40" s="2"/>
      <c r="D40" s="2"/>
      <c r="E40" s="2"/>
      <c r="F40" s="2"/>
    </row>
    <row r="41" spans="1:6" ht="16.5" x14ac:dyDescent="0.25">
      <c r="A41" s="18" t="s">
        <v>8</v>
      </c>
      <c r="B41" s="18"/>
      <c r="C41" s="2"/>
      <c r="D41" s="2"/>
      <c r="E41" s="2"/>
      <c r="F41" s="2"/>
    </row>
    <row r="42" spans="1:6" ht="63.75" x14ac:dyDescent="0.25">
      <c r="A42" s="454" t="s">
        <v>745</v>
      </c>
      <c r="B42" s="403"/>
      <c r="C42" s="19"/>
      <c r="D42" s="19" t="s">
        <v>2</v>
      </c>
      <c r="E42" s="19" t="s">
        <v>3</v>
      </c>
      <c r="F42" s="20" t="s">
        <v>4</v>
      </c>
    </row>
    <row r="43" spans="1:6" x14ac:dyDescent="0.25">
      <c r="A43" s="1" t="s">
        <v>746</v>
      </c>
      <c r="B43" s="1" t="s">
        <v>271</v>
      </c>
      <c r="C43" s="1"/>
      <c r="D43" s="1">
        <v>30000</v>
      </c>
      <c r="E43" s="1">
        <v>30000</v>
      </c>
      <c r="F43" s="354">
        <v>30000</v>
      </c>
    </row>
    <row r="44" spans="1:6" x14ac:dyDescent="0.25">
      <c r="A44" s="1" t="s">
        <v>747</v>
      </c>
      <c r="B44" s="1" t="s">
        <v>5</v>
      </c>
      <c r="C44" s="1"/>
      <c r="D44" s="1"/>
      <c r="E44" s="1"/>
      <c r="F44" s="10"/>
    </row>
    <row r="45" spans="1:6" x14ac:dyDescent="0.25">
      <c r="A45" s="1" t="s">
        <v>736</v>
      </c>
      <c r="B45" s="1" t="s">
        <v>737</v>
      </c>
      <c r="C45" s="1"/>
      <c r="D45" s="1">
        <v>0</v>
      </c>
      <c r="E45" s="1">
        <v>0</v>
      </c>
      <c r="F45" s="354">
        <v>0</v>
      </c>
    </row>
    <row r="46" spans="1:6" x14ac:dyDescent="0.25">
      <c r="A46" s="1"/>
      <c r="B46" s="1" t="s">
        <v>273</v>
      </c>
      <c r="C46" s="1"/>
      <c r="D46" s="1">
        <v>30000</v>
      </c>
      <c r="E46" s="1">
        <v>30000</v>
      </c>
      <c r="F46" s="13">
        <v>30000</v>
      </c>
    </row>
    <row r="47" spans="1:6" x14ac:dyDescent="0.25">
      <c r="A47" s="1"/>
      <c r="B47" s="1"/>
      <c r="C47" s="1"/>
      <c r="D47" s="1">
        <v>0</v>
      </c>
      <c r="E47" s="1">
        <v>0</v>
      </c>
      <c r="F47" s="13">
        <v>0</v>
      </c>
    </row>
    <row r="48" spans="1:6" x14ac:dyDescent="0.25">
      <c r="A48" s="1" t="s">
        <v>748</v>
      </c>
      <c r="B48" s="1" t="s">
        <v>618</v>
      </c>
      <c r="C48" s="1"/>
      <c r="D48" s="1"/>
      <c r="E48" s="1"/>
      <c r="F48" s="7"/>
    </row>
    <row r="49" spans="1:6" x14ac:dyDescent="0.25">
      <c r="A49" s="1" t="s">
        <v>749</v>
      </c>
      <c r="B49" s="1" t="s">
        <v>103</v>
      </c>
      <c r="C49" s="1"/>
      <c r="D49" s="1"/>
      <c r="E49" s="1"/>
      <c r="F49" s="12"/>
    </row>
    <row r="50" spans="1:6" x14ac:dyDescent="0.25">
      <c r="A50" s="1"/>
      <c r="B50" s="1" t="s">
        <v>553</v>
      </c>
      <c r="C50" s="1"/>
      <c r="D50" s="1"/>
      <c r="E50" s="1"/>
      <c r="F50" s="7"/>
    </row>
    <row r="51" spans="1:6" x14ac:dyDescent="0.25">
      <c r="A51" s="1"/>
      <c r="B51" s="1" t="s">
        <v>741</v>
      </c>
      <c r="C51" s="1"/>
      <c r="D51" s="1"/>
      <c r="E51" s="1"/>
      <c r="F51" s="7"/>
    </row>
    <row r="52" spans="1:6" x14ac:dyDescent="0.25">
      <c r="A52" s="1"/>
      <c r="B52" s="1"/>
      <c r="C52" s="1"/>
      <c r="D52" s="1"/>
      <c r="E52" s="1"/>
      <c r="F52" s="11"/>
    </row>
    <row r="53" spans="1:6" x14ac:dyDescent="0.25">
      <c r="A53" s="1" t="s">
        <v>750</v>
      </c>
      <c r="B53" s="1" t="s">
        <v>557</v>
      </c>
      <c r="C53" s="1"/>
      <c r="D53" s="1"/>
      <c r="E53" s="1"/>
      <c r="F53" s="16"/>
    </row>
    <row r="54" spans="1:6" x14ac:dyDescent="0.25">
      <c r="A54" s="1"/>
      <c r="B54" s="1"/>
      <c r="C54" s="1"/>
      <c r="D54" s="1"/>
      <c r="E54" s="1"/>
      <c r="F54" s="8"/>
    </row>
    <row r="55" spans="1:6" x14ac:dyDescent="0.25">
      <c r="A55" s="1"/>
      <c r="B55" s="1" t="s">
        <v>105</v>
      </c>
      <c r="C55" s="1"/>
      <c r="D55" s="1"/>
      <c r="E55" s="1"/>
      <c r="F55" s="8"/>
    </row>
    <row r="56" spans="1:6" x14ac:dyDescent="0.25">
      <c r="A56" s="1"/>
      <c r="B56" s="1"/>
      <c r="C56" s="1"/>
      <c r="D56" s="1"/>
      <c r="E56" s="1"/>
      <c r="F56" s="15"/>
    </row>
    <row r="57" spans="1:6" x14ac:dyDescent="0.25">
      <c r="A57" s="1"/>
      <c r="B57" s="1" t="s">
        <v>742</v>
      </c>
      <c r="C57" s="1"/>
      <c r="D57" s="1">
        <v>30000</v>
      </c>
      <c r="E57" s="1">
        <v>30000</v>
      </c>
      <c r="F57" s="14">
        <v>30000</v>
      </c>
    </row>
    <row r="58" spans="1:6" x14ac:dyDescent="0.25">
      <c r="A58" s="1"/>
      <c r="B58" s="160"/>
      <c r="C58" s="1"/>
      <c r="D58" s="1"/>
      <c r="E58" s="1"/>
      <c r="F58" s="95"/>
    </row>
    <row r="59" spans="1:6" x14ac:dyDescent="0.25">
      <c r="A59" s="1" t="s">
        <v>743</v>
      </c>
      <c r="B59" s="1"/>
      <c r="C59" s="1"/>
      <c r="D59" s="1">
        <v>30000</v>
      </c>
      <c r="E59" s="1">
        <v>30000</v>
      </c>
      <c r="F59" s="1">
        <v>30000</v>
      </c>
    </row>
    <row r="60" spans="1:6" x14ac:dyDescent="0.25">
      <c r="A60" s="460" t="s">
        <v>744</v>
      </c>
      <c r="B60" s="460"/>
      <c r="C60" s="461"/>
      <c r="D60" s="461">
        <v>30000</v>
      </c>
      <c r="E60" s="461">
        <v>60000</v>
      </c>
      <c r="F60" s="462">
        <v>60000</v>
      </c>
    </row>
    <row r="61" spans="1:6" x14ac:dyDescent="0.25">
      <c r="A61" s="460"/>
      <c r="B61" s="460"/>
      <c r="C61" s="461"/>
      <c r="D61" s="461"/>
      <c r="E61" s="461"/>
      <c r="F61" s="462"/>
    </row>
    <row r="62" spans="1:6" x14ac:dyDescent="0.25">
      <c r="A62" s="460"/>
      <c r="B62" s="460"/>
      <c r="C62" s="461"/>
      <c r="D62" s="461"/>
      <c r="E62" s="461"/>
      <c r="F62" s="462"/>
    </row>
    <row r="63" spans="1:6" x14ac:dyDescent="0.25">
      <c r="A63" s="460"/>
      <c r="B63" s="460"/>
      <c r="C63" s="461"/>
      <c r="D63" s="461"/>
      <c r="E63" s="461"/>
      <c r="F63" s="462"/>
    </row>
    <row r="77" spans="1:13" ht="63.75" x14ac:dyDescent="0.25">
      <c r="A77" s="458" t="s">
        <v>772</v>
      </c>
      <c r="B77" s="459"/>
      <c r="C77" s="19" t="s">
        <v>1</v>
      </c>
      <c r="D77" s="19" t="s">
        <v>2</v>
      </c>
      <c r="E77" s="155" t="s">
        <v>3</v>
      </c>
      <c r="F77" s="20" t="s">
        <v>4</v>
      </c>
    </row>
    <row r="78" spans="1:13" x14ac:dyDescent="0.25">
      <c r="A78" s="144"/>
      <c r="B78" s="144" t="s">
        <v>772</v>
      </c>
      <c r="C78" s="6" t="s">
        <v>751</v>
      </c>
      <c r="D78" s="6" t="s">
        <v>751</v>
      </c>
      <c r="E78" s="6" t="s">
        <v>752</v>
      </c>
      <c r="F78" s="26" t="s">
        <v>751</v>
      </c>
      <c r="K78" s="137"/>
      <c r="L78" s="137"/>
      <c r="M78" s="137"/>
    </row>
    <row r="79" spans="1:13" ht="15" customHeight="1" x14ac:dyDescent="0.25">
      <c r="A79" s="6"/>
      <c r="B79" s="6" t="s">
        <v>753</v>
      </c>
      <c r="C79" s="6" t="s">
        <v>751</v>
      </c>
      <c r="D79" s="6" t="s">
        <v>751</v>
      </c>
      <c r="E79" s="6" t="s">
        <v>751</v>
      </c>
      <c r="F79" s="26" t="s">
        <v>752</v>
      </c>
      <c r="K79" s="154"/>
      <c r="L79" s="154"/>
      <c r="M79" s="154"/>
    </row>
    <row r="80" spans="1:13" x14ac:dyDescent="0.25">
      <c r="A80" s="6"/>
      <c r="B80" s="6" t="s">
        <v>754</v>
      </c>
      <c r="C80" s="152">
        <v>11000</v>
      </c>
      <c r="D80" s="151">
        <v>3500</v>
      </c>
      <c r="E80" s="23"/>
      <c r="F80" s="33"/>
      <c r="K80" s="137"/>
      <c r="L80" s="137"/>
      <c r="M80" s="137"/>
    </row>
    <row r="81" spans="1:13" x14ac:dyDescent="0.25">
      <c r="A81" s="6"/>
      <c r="B81" s="6" t="s">
        <v>755</v>
      </c>
      <c r="C81" s="151">
        <v>47000</v>
      </c>
      <c r="D81" s="151">
        <v>13200</v>
      </c>
      <c r="E81" s="151">
        <v>12000</v>
      </c>
      <c r="F81" s="156">
        <v>20000</v>
      </c>
      <c r="K81" s="150"/>
      <c r="L81" s="150"/>
      <c r="M81" s="150"/>
    </row>
    <row r="82" spans="1:13" ht="15" customHeight="1" x14ac:dyDescent="0.25">
      <c r="A82" s="6"/>
      <c r="B82" s="6" t="s">
        <v>756</v>
      </c>
      <c r="C82" s="152">
        <v>22000</v>
      </c>
      <c r="D82" s="6" t="s">
        <v>751</v>
      </c>
      <c r="E82" s="6" t="s">
        <v>752</v>
      </c>
      <c r="F82" s="26" t="s">
        <v>751</v>
      </c>
      <c r="K82" s="153"/>
      <c r="L82" s="153"/>
      <c r="M82" s="153"/>
    </row>
    <row r="83" spans="1:13" x14ac:dyDescent="0.25">
      <c r="A83" s="6"/>
      <c r="B83" s="6" t="s">
        <v>757</v>
      </c>
      <c r="C83" s="6" t="s">
        <v>751</v>
      </c>
      <c r="D83" s="6" t="s">
        <v>752</v>
      </c>
      <c r="E83" s="6" t="s">
        <v>752</v>
      </c>
      <c r="F83" s="26" t="s">
        <v>752</v>
      </c>
      <c r="K83" s="150"/>
      <c r="L83" s="150"/>
      <c r="M83" s="150"/>
    </row>
    <row r="84" spans="1:13" x14ac:dyDescent="0.25">
      <c r="A84" s="6"/>
      <c r="B84" s="6" t="s">
        <v>758</v>
      </c>
      <c r="C84" s="151">
        <v>36000</v>
      </c>
      <c r="D84" s="151">
        <v>16700</v>
      </c>
      <c r="E84" s="151">
        <v>12000</v>
      </c>
      <c r="F84" s="157">
        <v>20000</v>
      </c>
      <c r="K84" s="150"/>
      <c r="L84" s="150"/>
      <c r="M84" s="150"/>
    </row>
    <row r="85" spans="1:13" x14ac:dyDescent="0.25">
      <c r="A85" s="22"/>
      <c r="B85" s="22"/>
      <c r="C85" s="22"/>
      <c r="D85" s="22"/>
      <c r="E85" s="22"/>
      <c r="F85" s="31"/>
      <c r="K85" s="129"/>
      <c r="L85" s="129"/>
      <c r="M85" s="129"/>
    </row>
    <row r="86" spans="1:13" ht="15" customHeight="1" x14ac:dyDescent="0.25">
      <c r="A86" s="6"/>
      <c r="B86" s="6" t="s">
        <v>759</v>
      </c>
      <c r="C86" s="152">
        <v>9828</v>
      </c>
      <c r="D86" s="152">
        <v>2410</v>
      </c>
      <c r="E86" s="152">
        <v>6000</v>
      </c>
      <c r="F86" s="156">
        <v>6000</v>
      </c>
      <c r="K86" s="129"/>
      <c r="L86" s="129"/>
      <c r="M86" s="129"/>
    </row>
    <row r="87" spans="1:13" ht="15" customHeight="1" x14ac:dyDescent="0.25">
      <c r="A87" s="6"/>
      <c r="B87" s="6" t="s">
        <v>760</v>
      </c>
      <c r="C87" s="6" t="s">
        <v>751</v>
      </c>
      <c r="D87" s="6" t="s">
        <v>751</v>
      </c>
      <c r="E87" s="6" t="s">
        <v>752</v>
      </c>
      <c r="F87" s="26" t="s">
        <v>752</v>
      </c>
      <c r="K87" s="150"/>
      <c r="L87" s="150"/>
      <c r="M87" s="150"/>
    </row>
    <row r="88" spans="1:13" ht="15" customHeight="1" x14ac:dyDescent="0.25">
      <c r="A88" s="6"/>
      <c r="B88" s="6" t="s">
        <v>761</v>
      </c>
      <c r="C88" s="6" t="s">
        <v>751</v>
      </c>
      <c r="D88" s="6" t="s">
        <v>751</v>
      </c>
      <c r="E88" s="23"/>
      <c r="F88" s="26" t="s">
        <v>752</v>
      </c>
      <c r="K88" s="150"/>
      <c r="L88" s="150"/>
      <c r="M88" s="150"/>
    </row>
    <row r="89" spans="1:13" ht="15" customHeight="1" x14ac:dyDescent="0.25">
      <c r="A89" s="6"/>
      <c r="B89" s="6" t="s">
        <v>762</v>
      </c>
      <c r="C89" s="23"/>
      <c r="D89" s="6" t="s">
        <v>752</v>
      </c>
      <c r="E89" s="23"/>
      <c r="F89" s="26" t="s">
        <v>751</v>
      </c>
      <c r="K89" s="129"/>
      <c r="L89" s="129"/>
      <c r="M89" s="129"/>
    </row>
    <row r="90" spans="1:13" x14ac:dyDescent="0.25">
      <c r="A90" s="6"/>
      <c r="B90" s="6" t="s">
        <v>763</v>
      </c>
      <c r="C90" s="6" t="s">
        <v>751</v>
      </c>
      <c r="D90" s="6" t="s">
        <v>752</v>
      </c>
      <c r="E90" s="23"/>
      <c r="F90" s="26" t="s">
        <v>751</v>
      </c>
      <c r="K90" s="129"/>
      <c r="L90" s="129"/>
      <c r="M90" s="129"/>
    </row>
    <row r="91" spans="1:13" ht="15" customHeight="1" x14ac:dyDescent="0.25">
      <c r="A91" s="6"/>
      <c r="B91" s="6" t="s">
        <v>764</v>
      </c>
      <c r="C91" s="152">
        <v>9828</v>
      </c>
      <c r="D91" s="152">
        <v>2410</v>
      </c>
      <c r="E91" s="152">
        <v>6000</v>
      </c>
      <c r="F91" s="156">
        <v>6000</v>
      </c>
      <c r="K91" s="129"/>
      <c r="L91" s="129"/>
      <c r="M91" s="129"/>
    </row>
    <row r="92" spans="1:13" ht="15" customHeight="1" x14ac:dyDescent="0.25">
      <c r="A92" s="22"/>
      <c r="B92" s="22"/>
      <c r="C92" s="22"/>
      <c r="D92" s="22"/>
      <c r="E92" s="22"/>
      <c r="F92" s="31"/>
      <c r="K92" s="150"/>
      <c r="L92" s="150"/>
      <c r="M92" s="150"/>
    </row>
    <row r="93" spans="1:13" ht="15" customHeight="1" x14ac:dyDescent="0.25">
      <c r="A93" s="6"/>
      <c r="B93" s="6" t="s">
        <v>765</v>
      </c>
      <c r="C93" s="6" t="s">
        <v>751</v>
      </c>
      <c r="D93" s="6" t="s">
        <v>752</v>
      </c>
      <c r="E93" s="6" t="s">
        <v>752</v>
      </c>
      <c r="F93" s="31"/>
      <c r="K93" s="150"/>
      <c r="L93" s="150"/>
      <c r="M93" s="150"/>
    </row>
    <row r="94" spans="1:13" ht="15" customHeight="1" x14ac:dyDescent="0.25">
      <c r="A94" s="23"/>
      <c r="B94" s="23"/>
      <c r="C94" s="23"/>
      <c r="D94" s="23"/>
      <c r="E94" s="6" t="s">
        <v>751</v>
      </c>
      <c r="F94" s="33"/>
      <c r="K94" s="129"/>
      <c r="L94" s="129"/>
      <c r="M94" s="129"/>
    </row>
    <row r="95" spans="1:13" ht="15" customHeight="1" x14ac:dyDescent="0.25">
      <c r="A95" s="6"/>
      <c r="B95" s="6" t="s">
        <v>766</v>
      </c>
      <c r="C95" s="6" t="s">
        <v>752</v>
      </c>
      <c r="D95" s="6" t="s">
        <v>752</v>
      </c>
      <c r="E95" s="6" t="s">
        <v>752</v>
      </c>
      <c r="F95" s="156">
        <v>14000</v>
      </c>
      <c r="K95" s="150"/>
      <c r="L95" s="150"/>
      <c r="M95" s="150"/>
    </row>
    <row r="96" spans="1:13" x14ac:dyDescent="0.25">
      <c r="A96" s="6"/>
      <c r="B96" s="6" t="s">
        <v>767</v>
      </c>
      <c r="C96" s="6" t="s">
        <v>752</v>
      </c>
      <c r="D96" s="6" t="s">
        <v>751</v>
      </c>
      <c r="E96" s="6" t="s">
        <v>752</v>
      </c>
      <c r="F96" s="26" t="s">
        <v>751</v>
      </c>
      <c r="K96" s="129"/>
      <c r="L96" s="129"/>
      <c r="M96" s="129"/>
    </row>
    <row r="97" spans="1:13" x14ac:dyDescent="0.25">
      <c r="A97" s="6"/>
      <c r="B97" s="6" t="s">
        <v>768</v>
      </c>
      <c r="C97" s="6" t="s">
        <v>752</v>
      </c>
      <c r="D97" s="6" t="s">
        <v>769</v>
      </c>
      <c r="E97" s="6" t="s">
        <v>751</v>
      </c>
      <c r="F97" s="156">
        <v>14000</v>
      </c>
      <c r="K97" s="129"/>
      <c r="L97" s="129"/>
      <c r="M97" s="129"/>
    </row>
    <row r="98" spans="1:13" ht="15" customHeight="1" x14ac:dyDescent="0.25">
      <c r="A98" s="22"/>
      <c r="B98" s="22"/>
      <c r="C98" s="22"/>
      <c r="D98" s="22"/>
      <c r="E98" s="22"/>
      <c r="F98" s="31"/>
      <c r="K98" s="129"/>
      <c r="L98" s="129"/>
      <c r="M98" s="129"/>
    </row>
    <row r="99" spans="1:13" x14ac:dyDescent="0.25">
      <c r="A99" s="6"/>
      <c r="B99" s="6" t="s">
        <v>765</v>
      </c>
      <c r="C99" s="6" t="s">
        <v>752</v>
      </c>
      <c r="D99" s="6" t="s">
        <v>752</v>
      </c>
      <c r="E99" s="6" t="s">
        <v>751</v>
      </c>
      <c r="F99" s="26" t="s">
        <v>751</v>
      </c>
      <c r="K99" s="150"/>
      <c r="L99" s="150"/>
      <c r="M99" s="150"/>
    </row>
    <row r="100" spans="1:13" ht="15" customHeight="1" x14ac:dyDescent="0.25">
      <c r="A100" s="22"/>
      <c r="B100" s="22"/>
      <c r="C100" s="22"/>
      <c r="D100" s="22"/>
      <c r="E100" s="22"/>
      <c r="F100" s="31"/>
      <c r="K100" s="150"/>
      <c r="L100" s="150"/>
      <c r="M100" s="150"/>
    </row>
    <row r="101" spans="1:13" ht="15" customHeight="1" x14ac:dyDescent="0.25">
      <c r="A101" s="6"/>
      <c r="B101" s="6" t="s">
        <v>770</v>
      </c>
      <c r="C101" s="152">
        <v>9828</v>
      </c>
      <c r="D101" s="152">
        <v>2410</v>
      </c>
      <c r="E101" s="152">
        <v>6000</v>
      </c>
      <c r="F101" s="156">
        <v>20000</v>
      </c>
      <c r="K101" s="150"/>
      <c r="L101" s="150"/>
      <c r="M101" s="150"/>
    </row>
    <row r="102" spans="1:13" ht="15" customHeight="1" x14ac:dyDescent="0.25">
      <c r="A102" s="22"/>
      <c r="B102" s="22"/>
      <c r="C102" s="22"/>
      <c r="D102" s="22"/>
      <c r="E102" s="22"/>
      <c r="F102" s="31"/>
      <c r="K102" s="129"/>
      <c r="L102" s="129"/>
      <c r="M102" s="129"/>
    </row>
    <row r="103" spans="1:13" ht="27" x14ac:dyDescent="0.25">
      <c r="A103" s="127"/>
      <c r="B103" s="127" t="s">
        <v>771</v>
      </c>
      <c r="C103" s="23"/>
      <c r="D103" s="23"/>
      <c r="E103" s="23"/>
      <c r="F103" s="33"/>
      <c r="K103" s="129"/>
      <c r="L103" s="129"/>
      <c r="M103" s="129"/>
    </row>
    <row r="104" spans="1:13" ht="15" customHeight="1" x14ac:dyDescent="0.25">
      <c r="A104" s="128"/>
      <c r="B104" s="128"/>
      <c r="C104" s="151">
        <v>26172</v>
      </c>
      <c r="D104" s="152">
        <v>14290</v>
      </c>
      <c r="E104" s="152">
        <v>6000</v>
      </c>
      <c r="F104" s="26" t="s">
        <v>751</v>
      </c>
      <c r="K104" s="129"/>
      <c r="L104" s="129"/>
      <c r="M104" s="129"/>
    </row>
    <row r="105" spans="1:13" x14ac:dyDescent="0.25">
      <c r="C105" s="150"/>
      <c r="D105" s="150"/>
      <c r="E105" s="150"/>
      <c r="F105" s="33"/>
      <c r="K105" s="129"/>
      <c r="L105" s="129"/>
      <c r="M105" s="129"/>
    </row>
    <row r="106" spans="1:13" ht="15" customHeight="1" x14ac:dyDescent="0.25">
      <c r="C106" s="149">
        <v>685030</v>
      </c>
      <c r="D106" s="149">
        <v>711202</v>
      </c>
      <c r="E106" s="149">
        <v>711202</v>
      </c>
      <c r="F106" s="158">
        <v>725492</v>
      </c>
      <c r="K106" s="129"/>
      <c r="L106" s="129"/>
      <c r="M106" s="129"/>
    </row>
    <row r="107" spans="1:13" x14ac:dyDescent="0.25">
      <c r="C107" s="148"/>
      <c r="D107" s="148"/>
      <c r="E107" s="148"/>
      <c r="F107" s="158"/>
      <c r="K107" s="129"/>
      <c r="L107" s="129"/>
      <c r="M107" s="129"/>
    </row>
    <row r="108" spans="1:13" ht="15" customHeight="1" x14ac:dyDescent="0.25">
      <c r="C108" s="145"/>
      <c r="D108" s="145"/>
      <c r="E108" s="145"/>
      <c r="F108" s="158"/>
      <c r="K108" s="129"/>
      <c r="L108" s="129"/>
      <c r="M108" s="129"/>
    </row>
    <row r="109" spans="1:13" x14ac:dyDescent="0.25">
      <c r="C109" s="147">
        <v>711202</v>
      </c>
      <c r="D109" s="147">
        <v>725492</v>
      </c>
      <c r="E109" s="147">
        <v>711202</v>
      </c>
      <c r="F109" s="159">
        <v>725492</v>
      </c>
      <c r="K109" s="129"/>
      <c r="L109" s="129"/>
      <c r="M109" s="129"/>
    </row>
    <row r="110" spans="1:13" x14ac:dyDescent="0.25">
      <c r="C110" s="146"/>
      <c r="D110" s="146"/>
      <c r="E110" s="146"/>
      <c r="F110" s="159"/>
      <c r="K110" s="150"/>
      <c r="L110" s="150"/>
      <c r="M110" s="150"/>
    </row>
    <row r="111" spans="1:13" x14ac:dyDescent="0.25">
      <c r="K111" s="129"/>
      <c r="L111" s="129"/>
      <c r="M111" s="129"/>
    </row>
    <row r="112" spans="1:13" x14ac:dyDescent="0.25">
      <c r="K112" s="150"/>
      <c r="L112" s="150"/>
      <c r="M112" s="150"/>
    </row>
    <row r="113" spans="11:13" x14ac:dyDescent="0.25">
      <c r="K113" s="129"/>
      <c r="L113" s="129"/>
      <c r="M113" s="129"/>
    </row>
    <row r="114" spans="11:13" x14ac:dyDescent="0.25">
      <c r="K114" s="129"/>
      <c r="L114" s="129"/>
      <c r="M114" s="129"/>
    </row>
    <row r="115" spans="11:13" x14ac:dyDescent="0.25">
      <c r="K115" s="150"/>
      <c r="L115" s="150"/>
      <c r="M115" s="150"/>
    </row>
  </sheetData>
  <mergeCells count="13">
    <mergeCell ref="A4:B4"/>
    <mergeCell ref="E60:E63"/>
    <mergeCell ref="F60:F63"/>
    <mergeCell ref="A22:B25"/>
    <mergeCell ref="C22:C25"/>
    <mergeCell ref="D22:D25"/>
    <mergeCell ref="E22:E25"/>
    <mergeCell ref="F22:F25"/>
    <mergeCell ref="A77:B77"/>
    <mergeCell ref="A42:B42"/>
    <mergeCell ref="A60:B63"/>
    <mergeCell ref="C60:C63"/>
    <mergeCell ref="D60:D6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22A63-FFB3-4C7B-9AF9-C4DEA5C0EE1E}">
  <dimension ref="A1:G130"/>
  <sheetViews>
    <sheetView topLeftCell="A8" workbookViewId="0">
      <selection activeCell="E82" sqref="E82"/>
    </sheetView>
  </sheetViews>
  <sheetFormatPr defaultRowHeight="15" x14ac:dyDescent="0.25"/>
  <cols>
    <col min="1" max="1" width="16.85546875" customWidth="1"/>
    <col min="2" max="2" width="20.7109375" style="25" customWidth="1"/>
  </cols>
  <sheetData>
    <row r="1" spans="1:7" s="41" customFormat="1" ht="17.25" customHeight="1" x14ac:dyDescent="0.25">
      <c r="A1" s="38" t="s">
        <v>7</v>
      </c>
      <c r="B1" s="39"/>
      <c r="C1" s="40"/>
      <c r="D1" s="40"/>
      <c r="E1" s="40"/>
      <c r="F1" s="40"/>
      <c r="G1" s="40"/>
    </row>
    <row r="2" spans="1:7" s="41" customFormat="1" ht="17.25" customHeight="1" x14ac:dyDescent="0.25">
      <c r="A2" s="38" t="s">
        <v>188</v>
      </c>
      <c r="B2" s="39"/>
      <c r="C2" s="40"/>
      <c r="D2" s="40"/>
      <c r="E2" s="40"/>
      <c r="F2" s="40"/>
      <c r="G2" s="40"/>
    </row>
    <row r="3" spans="1:7" s="41" customFormat="1" ht="17.25" customHeight="1" x14ac:dyDescent="0.25">
      <c r="A3" s="42" t="s">
        <v>965</v>
      </c>
      <c r="B3" s="43"/>
      <c r="C3" s="40"/>
      <c r="D3" s="40"/>
      <c r="E3" s="40"/>
      <c r="F3" s="40"/>
      <c r="G3" s="40"/>
    </row>
    <row r="4" spans="1:7" s="41" customFormat="1" ht="49.5" customHeight="1" x14ac:dyDescent="0.2">
      <c r="A4" s="412" t="s">
        <v>148</v>
      </c>
      <c r="B4" s="412"/>
      <c r="C4" s="44" t="s">
        <v>0</v>
      </c>
      <c r="D4" s="44" t="s">
        <v>989</v>
      </c>
      <c r="E4" s="44" t="s">
        <v>2</v>
      </c>
      <c r="F4" s="44" t="s">
        <v>3</v>
      </c>
      <c r="G4" s="45" t="s">
        <v>4</v>
      </c>
    </row>
    <row r="5" spans="1:7" s="41" customFormat="1" ht="10.5" customHeight="1" x14ac:dyDescent="0.2">
      <c r="A5" s="29" t="s">
        <v>149</v>
      </c>
      <c r="B5" s="46" t="s">
        <v>106</v>
      </c>
      <c r="C5" s="47">
        <v>18841.43</v>
      </c>
      <c r="D5" s="47">
        <v>28270.02</v>
      </c>
      <c r="E5" s="47">
        <v>28270.02</v>
      </c>
      <c r="F5" s="48">
        <v>39043</v>
      </c>
      <c r="G5" s="49">
        <v>41947</v>
      </c>
    </row>
    <row r="6" spans="1:7" s="41" customFormat="1" ht="10.5" customHeight="1" x14ac:dyDescent="0.2">
      <c r="A6" s="29" t="s">
        <v>150</v>
      </c>
      <c r="B6" s="184" t="s">
        <v>976</v>
      </c>
      <c r="C6" s="50">
        <v>145</v>
      </c>
      <c r="D6" s="50">
        <v>0</v>
      </c>
      <c r="E6" s="51" t="s">
        <v>107</v>
      </c>
      <c r="F6" s="48">
        <v>2000</v>
      </c>
      <c r="G6" s="47">
        <v>200</v>
      </c>
    </row>
    <row r="7" spans="1:7" s="41" customFormat="1" ht="10.5" customHeight="1" x14ac:dyDescent="0.2">
      <c r="A7" s="29" t="s">
        <v>151</v>
      </c>
      <c r="B7" s="46" t="s">
        <v>108</v>
      </c>
      <c r="C7" s="52">
        <v>399</v>
      </c>
      <c r="D7" s="52">
        <v>0</v>
      </c>
      <c r="E7" s="173" t="s">
        <v>269</v>
      </c>
      <c r="F7" s="51">
        <v>3000</v>
      </c>
      <c r="G7" s="47">
        <v>3500</v>
      </c>
    </row>
    <row r="8" spans="1:7" s="41" customFormat="1" ht="10.5" customHeight="1" x14ac:dyDescent="0.2">
      <c r="A8" s="29" t="s">
        <v>152</v>
      </c>
      <c r="B8" s="46" t="s">
        <v>109</v>
      </c>
      <c r="C8" s="47" t="s">
        <v>269</v>
      </c>
      <c r="D8" s="172">
        <v>0</v>
      </c>
      <c r="E8" s="52" t="s">
        <v>269</v>
      </c>
      <c r="F8" s="50">
        <v>75</v>
      </c>
      <c r="G8" s="52">
        <v>83</v>
      </c>
    </row>
    <row r="9" spans="1:7" s="41" customFormat="1" ht="10.5" customHeight="1" x14ac:dyDescent="0.2">
      <c r="A9" s="29" t="s">
        <v>153</v>
      </c>
      <c r="B9" s="46" t="s">
        <v>111</v>
      </c>
      <c r="C9" s="51" t="s">
        <v>110</v>
      </c>
      <c r="D9" s="52">
        <v>1077</v>
      </c>
      <c r="E9" s="51">
        <v>1100</v>
      </c>
      <c r="F9" s="173" t="s">
        <v>269</v>
      </c>
      <c r="G9" s="51">
        <v>500</v>
      </c>
    </row>
    <row r="10" spans="1:7" s="41" customFormat="1" ht="10.5" customHeight="1" x14ac:dyDescent="0.2">
      <c r="A10" s="29" t="s">
        <v>154</v>
      </c>
      <c r="B10" s="46" t="s">
        <v>113</v>
      </c>
      <c r="C10" s="173" t="s">
        <v>269</v>
      </c>
      <c r="D10" s="176" t="s">
        <v>269</v>
      </c>
      <c r="E10" s="175" t="s">
        <v>269</v>
      </c>
      <c r="F10" s="47">
        <v>5000</v>
      </c>
      <c r="G10" s="51">
        <v>6000</v>
      </c>
    </row>
    <row r="11" spans="1:7" s="41" customFormat="1" ht="10.5" customHeight="1" x14ac:dyDescent="0.25">
      <c r="A11" s="53"/>
      <c r="B11" s="174" t="s">
        <v>273</v>
      </c>
      <c r="C11" s="55">
        <f>SUM(C5:C10)</f>
        <v>19385.43</v>
      </c>
      <c r="D11" s="55">
        <f>SUM(D5:D10)</f>
        <v>29347.02</v>
      </c>
      <c r="E11" s="55">
        <f>SUM(E5:E10)</f>
        <v>29370.02</v>
      </c>
      <c r="F11" s="55">
        <f>SUM(F5:F10)</f>
        <v>49118</v>
      </c>
      <c r="G11" s="55">
        <f>SUM(G5:G10)</f>
        <v>52230</v>
      </c>
    </row>
    <row r="12" spans="1:7" s="41" customFormat="1" ht="10.5" customHeight="1" x14ac:dyDescent="0.25">
      <c r="A12" s="53"/>
      <c r="B12" s="56"/>
      <c r="C12" s="57"/>
      <c r="D12" s="57"/>
      <c r="E12" s="177"/>
      <c r="F12" s="57"/>
      <c r="G12" s="57"/>
    </row>
    <row r="13" spans="1:7" s="41" customFormat="1" ht="10.5" customHeight="1" x14ac:dyDescent="0.2">
      <c r="A13" s="29" t="s">
        <v>155</v>
      </c>
      <c r="B13" s="46" t="s">
        <v>115</v>
      </c>
      <c r="C13" s="49">
        <v>75</v>
      </c>
      <c r="D13" s="49">
        <v>5849.1</v>
      </c>
      <c r="E13" s="49">
        <v>3510.13</v>
      </c>
      <c r="F13" s="49">
        <v>6353</v>
      </c>
      <c r="G13" s="49">
        <v>6988</v>
      </c>
    </row>
    <row r="14" spans="1:7" s="41" customFormat="1" ht="10.5" customHeight="1" x14ac:dyDescent="0.2">
      <c r="A14" s="29" t="s">
        <v>156</v>
      </c>
      <c r="B14" s="46" t="s">
        <v>116</v>
      </c>
      <c r="C14" s="176" t="s">
        <v>269</v>
      </c>
      <c r="D14" s="51" t="s">
        <v>269</v>
      </c>
      <c r="E14" s="70"/>
      <c r="F14" s="49">
        <v>1822</v>
      </c>
      <c r="G14" s="51">
        <v>1822</v>
      </c>
    </row>
    <row r="15" spans="1:7" s="41" customFormat="1" ht="10.5" customHeight="1" x14ac:dyDescent="0.2">
      <c r="A15" s="29" t="s">
        <v>157</v>
      </c>
      <c r="B15" s="46" t="s">
        <v>117</v>
      </c>
      <c r="C15" s="173" t="s">
        <v>269</v>
      </c>
      <c r="D15" s="173" t="s">
        <v>269</v>
      </c>
      <c r="F15" s="173" t="s">
        <v>269</v>
      </c>
      <c r="G15" s="51" t="s">
        <v>269</v>
      </c>
    </row>
    <row r="16" spans="1:7" s="41" customFormat="1" ht="10.5" customHeight="1" x14ac:dyDescent="0.2">
      <c r="A16" s="29" t="s">
        <v>158</v>
      </c>
      <c r="B16" s="46" t="s">
        <v>119</v>
      </c>
      <c r="C16" s="51" t="s">
        <v>118</v>
      </c>
      <c r="D16" s="172">
        <v>73.3</v>
      </c>
      <c r="E16" s="335">
        <v>73.3</v>
      </c>
      <c r="F16" s="173" t="s">
        <v>269</v>
      </c>
      <c r="G16" s="173" t="s">
        <v>269</v>
      </c>
    </row>
    <row r="17" spans="1:7" s="41" customFormat="1" ht="10.5" customHeight="1" x14ac:dyDescent="0.25">
      <c r="A17" s="53"/>
      <c r="B17" s="54" t="s">
        <v>780</v>
      </c>
      <c r="C17" s="55">
        <v>2930</v>
      </c>
      <c r="D17" s="168">
        <v>1726</v>
      </c>
      <c r="E17" s="55">
        <v>3820</v>
      </c>
      <c r="F17" s="55">
        <v>7322</v>
      </c>
      <c r="G17" s="55">
        <f>SUM(G13:G16)</f>
        <v>8810</v>
      </c>
    </row>
    <row r="18" spans="1:7" s="41" customFormat="1" ht="10.5" customHeight="1" x14ac:dyDescent="0.2">
      <c r="A18" s="29" t="s">
        <v>159</v>
      </c>
      <c r="B18" s="46" t="s">
        <v>120</v>
      </c>
      <c r="C18" s="50">
        <v>180</v>
      </c>
      <c r="D18" s="50">
        <v>364.67</v>
      </c>
      <c r="E18" s="334">
        <v>220.64</v>
      </c>
      <c r="F18" s="50">
        <v>454</v>
      </c>
      <c r="G18" s="50">
        <v>394</v>
      </c>
    </row>
    <row r="19" spans="1:7" s="41" customFormat="1" ht="10.5" customHeight="1" x14ac:dyDescent="0.2">
      <c r="A19" s="29" t="s">
        <v>160</v>
      </c>
      <c r="B19" s="46" t="s">
        <v>121</v>
      </c>
      <c r="C19" s="58">
        <v>42</v>
      </c>
      <c r="D19" s="50">
        <v>85.32</v>
      </c>
      <c r="E19" s="50">
        <v>51.62</v>
      </c>
      <c r="F19" s="50">
        <v>106</v>
      </c>
      <c r="G19" s="50">
        <v>92</v>
      </c>
    </row>
    <row r="20" spans="1:7" s="41" customFormat="1" ht="10.5" customHeight="1" x14ac:dyDescent="0.2">
      <c r="A20" s="29" t="s">
        <v>161</v>
      </c>
      <c r="B20" s="46" t="s">
        <v>122</v>
      </c>
      <c r="C20" s="50">
        <v>6</v>
      </c>
      <c r="D20" s="50">
        <v>11.78</v>
      </c>
      <c r="E20" s="50">
        <v>8</v>
      </c>
      <c r="F20" s="50">
        <v>22</v>
      </c>
      <c r="G20" s="50">
        <v>19</v>
      </c>
    </row>
    <row r="21" spans="1:7" s="41" customFormat="1" ht="10.5" customHeight="1" x14ac:dyDescent="0.2">
      <c r="A21" s="29" t="s">
        <v>162</v>
      </c>
      <c r="B21" s="46" t="s">
        <v>123</v>
      </c>
      <c r="C21" s="50">
        <v>77</v>
      </c>
      <c r="D21" s="50">
        <v>49.36</v>
      </c>
      <c r="E21" s="193">
        <v>5500.31</v>
      </c>
      <c r="F21" s="50">
        <v>360</v>
      </c>
      <c r="G21" s="52">
        <v>185</v>
      </c>
    </row>
    <row r="22" spans="1:7" s="41" customFormat="1" ht="10.5" customHeight="1" x14ac:dyDescent="0.2">
      <c r="A22" s="29" t="s">
        <v>163</v>
      </c>
      <c r="B22" s="46" t="s">
        <v>124</v>
      </c>
      <c r="C22" s="179">
        <v>5.44</v>
      </c>
      <c r="D22" s="51">
        <v>0</v>
      </c>
      <c r="E22" s="59"/>
      <c r="F22" s="51">
        <v>185</v>
      </c>
      <c r="G22" s="51">
        <v>204</v>
      </c>
    </row>
    <row r="23" spans="1:7" s="41" customFormat="1" ht="10.5" customHeight="1" x14ac:dyDescent="0.2">
      <c r="A23" s="29" t="s">
        <v>164</v>
      </c>
      <c r="B23" s="46" t="s">
        <v>125</v>
      </c>
      <c r="C23" s="50">
        <v>27.59</v>
      </c>
      <c r="D23" s="50">
        <v>329.5</v>
      </c>
      <c r="E23" s="50">
        <v>109.6</v>
      </c>
      <c r="F23" s="50">
        <v>363</v>
      </c>
      <c r="G23" s="50">
        <v>400</v>
      </c>
    </row>
    <row r="24" spans="1:7" s="41" customFormat="1" ht="10.5" customHeight="1" x14ac:dyDescent="0.2">
      <c r="A24" s="29" t="s">
        <v>165</v>
      </c>
      <c r="B24" s="46" t="s">
        <v>126</v>
      </c>
      <c r="C24" s="172" t="s">
        <v>269</v>
      </c>
      <c r="D24" s="172" t="s">
        <v>269</v>
      </c>
      <c r="E24" s="178" t="s">
        <v>269</v>
      </c>
      <c r="F24" s="176" t="s">
        <v>269</v>
      </c>
      <c r="G24" s="175" t="s">
        <v>269</v>
      </c>
    </row>
    <row r="25" spans="1:7" s="41" customFormat="1" ht="10.5" customHeight="1" x14ac:dyDescent="0.2">
      <c r="A25" s="29" t="s">
        <v>166</v>
      </c>
      <c r="B25" s="46" t="s">
        <v>127</v>
      </c>
      <c r="C25" s="173" t="s">
        <v>269</v>
      </c>
      <c r="D25" s="175" t="s">
        <v>269</v>
      </c>
      <c r="E25" s="59" t="s">
        <v>269</v>
      </c>
      <c r="F25" s="175" t="s">
        <v>269</v>
      </c>
      <c r="G25" s="172" t="s">
        <v>269</v>
      </c>
    </row>
    <row r="26" spans="1:7" s="41" customFormat="1" ht="10.5" customHeight="1" x14ac:dyDescent="0.25">
      <c r="A26" s="53"/>
      <c r="B26" s="46" t="s">
        <v>128</v>
      </c>
      <c r="C26" s="50">
        <f>SUM(C18:C25)</f>
        <v>338.03</v>
      </c>
      <c r="D26" s="50">
        <f>SUM(D18:D25)</f>
        <v>840.63</v>
      </c>
      <c r="E26" s="50">
        <f>SUM(E18:E25)</f>
        <v>5890.170000000001</v>
      </c>
      <c r="F26" s="50">
        <f>SUM(F18:F25)</f>
        <v>1490</v>
      </c>
      <c r="G26" s="50">
        <f>SUM(G18:G25)</f>
        <v>1294</v>
      </c>
    </row>
    <row r="27" spans="1:7" s="41" customFormat="1" ht="10.5" customHeight="1" x14ac:dyDescent="0.25">
      <c r="A27" s="53"/>
      <c r="B27" s="56"/>
      <c r="C27" s="183"/>
      <c r="D27" s="183"/>
      <c r="E27" s="183"/>
      <c r="F27" s="183"/>
      <c r="G27" s="183"/>
    </row>
    <row r="28" spans="1:7" s="41" customFormat="1" ht="10.5" customHeight="1" x14ac:dyDescent="0.25">
      <c r="A28" s="53"/>
      <c r="B28" s="54" t="s">
        <v>776</v>
      </c>
      <c r="C28" s="55">
        <f>SUM(C17,C26)</f>
        <v>3268.0299999999997</v>
      </c>
      <c r="D28" s="55">
        <f>SUM(D17,D26)</f>
        <v>2566.63</v>
      </c>
      <c r="E28" s="55">
        <f>SUM(E17,E26)</f>
        <v>9710.1700000000019</v>
      </c>
      <c r="F28" s="55">
        <f>SUM(F17,F26)</f>
        <v>8812</v>
      </c>
      <c r="G28" s="55">
        <f>SUM(G17,G26)</f>
        <v>10104</v>
      </c>
    </row>
    <row r="29" spans="1:7" s="41" customFormat="1" ht="10.5" customHeight="1" x14ac:dyDescent="0.25">
      <c r="A29" s="53"/>
      <c r="B29" s="56"/>
      <c r="C29" s="57"/>
      <c r="D29" s="57"/>
      <c r="E29" s="57"/>
      <c r="F29" s="57"/>
      <c r="G29" s="57"/>
    </row>
    <row r="30" spans="1:7" s="41" customFormat="1" ht="10.5" customHeight="1" x14ac:dyDescent="0.2">
      <c r="A30" s="29" t="s">
        <v>167</v>
      </c>
      <c r="B30" s="46" t="s">
        <v>129</v>
      </c>
      <c r="C30" s="179">
        <v>152.93</v>
      </c>
      <c r="D30" s="50">
        <v>0</v>
      </c>
      <c r="E30" s="50"/>
      <c r="F30" s="179">
        <v>3000</v>
      </c>
      <c r="G30" s="50">
        <v>3400</v>
      </c>
    </row>
    <row r="31" spans="1:7" s="41" customFormat="1" ht="10.5" customHeight="1" x14ac:dyDescent="0.2">
      <c r="A31" s="29" t="s">
        <v>168</v>
      </c>
      <c r="B31" s="46" t="s">
        <v>130</v>
      </c>
      <c r="C31" s="50">
        <v>80</v>
      </c>
      <c r="D31" s="179">
        <v>0</v>
      </c>
      <c r="E31" s="50" t="s">
        <v>269</v>
      </c>
      <c r="F31" s="50">
        <v>400</v>
      </c>
      <c r="G31" s="179">
        <v>400</v>
      </c>
    </row>
    <row r="32" spans="1:7" s="41" customFormat="1" ht="10.5" customHeight="1" x14ac:dyDescent="0.2">
      <c r="A32" s="29" t="s">
        <v>169</v>
      </c>
      <c r="B32" s="46" t="s">
        <v>131</v>
      </c>
      <c r="C32" s="50">
        <v>683.73</v>
      </c>
      <c r="D32" s="50">
        <v>5500</v>
      </c>
      <c r="E32" s="50">
        <v>7333</v>
      </c>
      <c r="F32" s="50">
        <v>3100</v>
      </c>
      <c r="G32" s="50">
        <v>3410</v>
      </c>
    </row>
    <row r="33" spans="1:7" s="41" customFormat="1" ht="10.5" customHeight="1" x14ac:dyDescent="0.2">
      <c r="A33" s="29" t="s">
        <v>170</v>
      </c>
      <c r="B33" s="46" t="s">
        <v>132</v>
      </c>
      <c r="C33" s="50">
        <v>80</v>
      </c>
      <c r="D33" s="50">
        <v>15</v>
      </c>
      <c r="E33" s="50">
        <v>180</v>
      </c>
      <c r="F33" s="50">
        <v>500</v>
      </c>
      <c r="G33" s="50">
        <v>550</v>
      </c>
    </row>
    <row r="34" spans="1:7" s="41" customFormat="1" ht="10.5" customHeight="1" x14ac:dyDescent="0.2">
      <c r="A34" s="29" t="s">
        <v>171</v>
      </c>
      <c r="B34" s="46" t="s">
        <v>133</v>
      </c>
      <c r="C34" s="179">
        <v>5220</v>
      </c>
      <c r="D34" s="180">
        <v>0</v>
      </c>
      <c r="E34" s="179"/>
      <c r="F34" s="50">
        <v>200</v>
      </c>
      <c r="G34" s="50">
        <v>220</v>
      </c>
    </row>
    <row r="35" spans="1:7" s="41" customFormat="1" ht="10.5" customHeight="1" x14ac:dyDescent="0.2">
      <c r="A35" s="29" t="s">
        <v>172</v>
      </c>
      <c r="B35" s="198" t="s">
        <v>977</v>
      </c>
      <c r="C35" s="179">
        <v>4530.8900000000003</v>
      </c>
      <c r="D35" s="180">
        <v>0</v>
      </c>
      <c r="E35" s="181" t="s">
        <v>269</v>
      </c>
      <c r="F35" s="50">
        <v>300</v>
      </c>
      <c r="G35" s="50">
        <v>330</v>
      </c>
    </row>
    <row r="36" spans="1:7" s="41" customFormat="1" ht="10.5" customHeight="1" x14ac:dyDescent="0.2">
      <c r="A36" s="29" t="s">
        <v>173</v>
      </c>
      <c r="B36" s="46" t="s">
        <v>978</v>
      </c>
      <c r="C36" s="181" t="s">
        <v>269</v>
      </c>
      <c r="D36" s="179">
        <v>0</v>
      </c>
      <c r="E36" s="179" t="s">
        <v>96</v>
      </c>
      <c r="F36" s="50">
        <v>400</v>
      </c>
      <c r="G36" s="50">
        <v>440</v>
      </c>
    </row>
    <row r="37" spans="1:7" s="41" customFormat="1" ht="10.5" customHeight="1" x14ac:dyDescent="0.2">
      <c r="A37" s="29" t="s">
        <v>174</v>
      </c>
      <c r="B37" s="46" t="s">
        <v>134</v>
      </c>
      <c r="C37" s="50" t="s">
        <v>269</v>
      </c>
      <c r="D37" s="181">
        <v>0</v>
      </c>
      <c r="E37" s="180" t="s">
        <v>269</v>
      </c>
      <c r="F37" s="50">
        <v>1500</v>
      </c>
      <c r="G37" s="50">
        <v>1550</v>
      </c>
    </row>
    <row r="38" spans="1:7" s="41" customFormat="1" ht="10.5" customHeight="1" x14ac:dyDescent="0.2">
      <c r="A38" s="29" t="s">
        <v>175</v>
      </c>
      <c r="B38" s="46" t="s">
        <v>135</v>
      </c>
      <c r="C38" s="52" t="s">
        <v>269</v>
      </c>
      <c r="D38" s="52">
        <v>1935.38</v>
      </c>
      <c r="E38" s="50">
        <v>2343</v>
      </c>
      <c r="F38" s="50">
        <v>2500</v>
      </c>
      <c r="G38" s="52">
        <v>2750</v>
      </c>
    </row>
    <row r="39" spans="1:7" s="41" customFormat="1" ht="10.5" customHeight="1" x14ac:dyDescent="0.2">
      <c r="A39" s="29" t="s">
        <v>176</v>
      </c>
      <c r="B39" s="46" t="s">
        <v>136</v>
      </c>
      <c r="C39" s="52" t="s">
        <v>269</v>
      </c>
      <c r="D39" s="50">
        <v>3398.73</v>
      </c>
      <c r="E39" s="50">
        <v>4388</v>
      </c>
      <c r="F39" s="52">
        <v>4000</v>
      </c>
      <c r="G39" s="50">
        <v>4400</v>
      </c>
    </row>
    <row r="40" spans="1:7" s="41" customFormat="1" ht="10.5" customHeight="1" x14ac:dyDescent="0.2">
      <c r="A40" s="29" t="s">
        <v>177</v>
      </c>
      <c r="B40" s="46" t="s">
        <v>137</v>
      </c>
      <c r="C40" s="50">
        <v>2000.94</v>
      </c>
      <c r="D40" s="50">
        <v>996.67</v>
      </c>
      <c r="E40" s="50">
        <v>1000</v>
      </c>
      <c r="F40" s="50">
        <v>2500</v>
      </c>
      <c r="G40" s="50">
        <v>2750</v>
      </c>
    </row>
    <row r="41" spans="1:7" s="41" customFormat="1" ht="10.5" customHeight="1" x14ac:dyDescent="0.2">
      <c r="A41" s="29" t="s">
        <v>178</v>
      </c>
      <c r="B41" s="46" t="s">
        <v>138</v>
      </c>
      <c r="C41" s="179" t="s">
        <v>118</v>
      </c>
      <c r="D41" s="179">
        <v>0</v>
      </c>
      <c r="E41" s="179" t="s">
        <v>107</v>
      </c>
      <c r="F41" s="50">
        <v>600</v>
      </c>
      <c r="G41" s="179">
        <v>600</v>
      </c>
    </row>
    <row r="42" spans="1:7" s="41" customFormat="1" ht="10.5" customHeight="1" x14ac:dyDescent="0.2">
      <c r="A42" s="29" t="s">
        <v>179</v>
      </c>
      <c r="B42" s="46" t="s">
        <v>139</v>
      </c>
      <c r="C42" s="182" t="s">
        <v>269</v>
      </c>
      <c r="D42" s="179">
        <v>40</v>
      </c>
      <c r="E42" s="179">
        <v>100</v>
      </c>
      <c r="F42" s="50">
        <v>453</v>
      </c>
      <c r="G42" s="179">
        <v>453</v>
      </c>
    </row>
    <row r="43" spans="1:7" s="41" customFormat="1" ht="10.5" customHeight="1" x14ac:dyDescent="0.25">
      <c r="A43" s="53"/>
      <c r="B43" s="56"/>
      <c r="C43" s="183"/>
      <c r="D43" s="183"/>
      <c r="E43" s="183"/>
      <c r="F43" s="183"/>
      <c r="G43" s="183"/>
    </row>
    <row r="44" spans="1:7" s="41" customFormat="1" ht="10.5" customHeight="1" x14ac:dyDescent="0.25">
      <c r="A44" s="53"/>
      <c r="B44" s="54" t="s">
        <v>777</v>
      </c>
      <c r="C44" s="58">
        <f>SUM(C30:C42)</f>
        <v>12748.49</v>
      </c>
      <c r="D44" s="167">
        <f>SUM(D30:D42)</f>
        <v>11885.78</v>
      </c>
      <c r="E44" s="58">
        <f>SUM(E30:E42)</f>
        <v>15344</v>
      </c>
      <c r="F44" s="58">
        <f>SUM(F30:F42)</f>
        <v>19453</v>
      </c>
      <c r="G44" s="58">
        <f>SUM(G30:G42)</f>
        <v>21253</v>
      </c>
    </row>
    <row r="45" spans="1:7" s="41" customFormat="1" ht="10.5" customHeight="1" x14ac:dyDescent="0.25">
      <c r="A45" s="53"/>
      <c r="B45" s="56"/>
      <c r="C45" s="57"/>
      <c r="D45" s="57"/>
      <c r="E45" s="57"/>
      <c r="F45" s="57"/>
      <c r="G45" s="57"/>
    </row>
    <row r="46" spans="1:7" s="41" customFormat="1" ht="10.5" customHeight="1" x14ac:dyDescent="0.2">
      <c r="A46" s="29" t="s">
        <v>180</v>
      </c>
      <c r="B46" s="46" t="s">
        <v>140</v>
      </c>
      <c r="C46" s="59">
        <v>2908.12</v>
      </c>
      <c r="D46" s="51" t="s">
        <v>118</v>
      </c>
      <c r="E46" s="51">
        <v>996.67</v>
      </c>
      <c r="F46" s="49">
        <v>7000</v>
      </c>
      <c r="G46" s="49">
        <v>13700</v>
      </c>
    </row>
    <row r="47" spans="1:7" s="41" customFormat="1" ht="10.5" customHeight="1" x14ac:dyDescent="0.2">
      <c r="A47" s="29" t="s">
        <v>181</v>
      </c>
      <c r="B47" s="46" t="s">
        <v>141</v>
      </c>
      <c r="C47" s="51" t="s">
        <v>112</v>
      </c>
      <c r="D47" s="51" t="s">
        <v>112</v>
      </c>
      <c r="E47" s="51" t="s">
        <v>107</v>
      </c>
      <c r="F47" s="51" t="s">
        <v>96</v>
      </c>
      <c r="G47" s="51" t="s">
        <v>114</v>
      </c>
    </row>
    <row r="48" spans="1:7" s="41" customFormat="1" ht="10.5" customHeight="1" x14ac:dyDescent="0.2">
      <c r="A48" s="29" t="s">
        <v>182</v>
      </c>
      <c r="B48" s="46" t="s">
        <v>142</v>
      </c>
      <c r="C48" s="51" t="s">
        <v>118</v>
      </c>
      <c r="D48" s="59"/>
      <c r="E48" s="59"/>
      <c r="F48" s="51" t="s">
        <v>118</v>
      </c>
      <c r="G48" s="51" t="s">
        <v>107</v>
      </c>
    </row>
    <row r="49" spans="1:7" s="41" customFormat="1" ht="10.5" customHeight="1" x14ac:dyDescent="0.25">
      <c r="A49" s="61" t="s">
        <v>183</v>
      </c>
      <c r="B49" s="54" t="s">
        <v>184</v>
      </c>
      <c r="C49" s="57"/>
      <c r="D49" s="57"/>
      <c r="E49" s="57"/>
      <c r="F49" s="50"/>
      <c r="G49" s="47">
        <v>7173</v>
      </c>
    </row>
    <row r="50" spans="1:7" s="41" customFormat="1" ht="10.5" customHeight="1" x14ac:dyDescent="0.2">
      <c r="A50" s="62"/>
      <c r="B50" s="46" t="s">
        <v>143</v>
      </c>
      <c r="C50" s="51" t="s">
        <v>118</v>
      </c>
      <c r="D50" s="51" t="s">
        <v>107</v>
      </c>
      <c r="E50" s="51" t="s">
        <v>107</v>
      </c>
      <c r="F50" s="49"/>
      <c r="G50" s="49"/>
    </row>
    <row r="51" spans="1:7" s="41" customFormat="1" ht="10.5" customHeight="1" x14ac:dyDescent="0.2">
      <c r="A51" s="62"/>
      <c r="B51" s="63"/>
      <c r="C51" s="59"/>
      <c r="D51" s="59"/>
      <c r="E51" s="51" t="s">
        <v>84</v>
      </c>
      <c r="F51" s="59"/>
      <c r="G51" s="59"/>
    </row>
    <row r="52" spans="1:7" s="41" customFormat="1" ht="10.5" customHeight="1" x14ac:dyDescent="0.2">
      <c r="A52" s="29" t="s">
        <v>185</v>
      </c>
      <c r="B52" s="46" t="s">
        <v>144</v>
      </c>
      <c r="C52" s="51" t="s">
        <v>118</v>
      </c>
      <c r="D52" s="51" t="s">
        <v>107</v>
      </c>
      <c r="E52" s="59"/>
      <c r="F52" s="51">
        <v>9908</v>
      </c>
      <c r="G52" s="47">
        <v>0</v>
      </c>
    </row>
    <row r="53" spans="1:7" s="41" customFormat="1" ht="10.5" customHeight="1" x14ac:dyDescent="0.25">
      <c r="A53" s="53"/>
      <c r="B53" s="56"/>
      <c r="C53" s="57"/>
      <c r="D53" s="57"/>
      <c r="E53" s="57"/>
      <c r="F53" s="57"/>
      <c r="G53" s="57"/>
    </row>
    <row r="54" spans="1:7" s="41" customFormat="1" ht="10.5" customHeight="1" x14ac:dyDescent="0.25">
      <c r="A54" s="53"/>
      <c r="B54" s="54" t="s">
        <v>186</v>
      </c>
      <c r="C54" s="55"/>
      <c r="D54" s="55"/>
      <c r="E54" s="55"/>
      <c r="F54" s="55"/>
      <c r="G54" s="55">
        <f>SUM(G28,G44,G46,G49,G52)</f>
        <v>52230</v>
      </c>
    </row>
    <row r="55" spans="1:7" s="41" customFormat="1" ht="10.5" customHeight="1" x14ac:dyDescent="0.25">
      <c r="A55" s="53"/>
      <c r="B55" s="56"/>
      <c r="C55" s="57"/>
      <c r="D55" s="57"/>
      <c r="E55" s="57"/>
      <c r="F55" s="57"/>
      <c r="G55" s="57"/>
    </row>
    <row r="56" spans="1:7" s="41" customFormat="1" ht="10.5" customHeight="1" x14ac:dyDescent="0.2">
      <c r="A56" s="62"/>
      <c r="B56" s="64" t="s">
        <v>187</v>
      </c>
      <c r="C56" s="59"/>
      <c r="D56" s="59"/>
      <c r="E56" s="59"/>
      <c r="F56" s="51" t="s">
        <v>114</v>
      </c>
      <c r="G56" s="324">
        <f>SUM(G11-G54)</f>
        <v>0</v>
      </c>
    </row>
    <row r="57" spans="1:7" s="41" customFormat="1" ht="10.5" customHeight="1" x14ac:dyDescent="0.25">
      <c r="A57" s="53"/>
      <c r="B57" s="64"/>
      <c r="C57" s="55"/>
      <c r="D57" s="58"/>
      <c r="E57" s="65"/>
      <c r="F57" s="57"/>
      <c r="G57" s="58">
        <v>0</v>
      </c>
    </row>
    <row r="59" spans="1:7" x14ac:dyDescent="0.25">
      <c r="A59" s="321" t="s">
        <v>147</v>
      </c>
      <c r="B59" s="322"/>
      <c r="C59" s="3"/>
      <c r="D59" s="3"/>
      <c r="E59" s="3"/>
      <c r="F59" s="3"/>
      <c r="G59" s="3"/>
    </row>
    <row r="60" spans="1:7" x14ac:dyDescent="0.25">
      <c r="A60" s="321" t="s">
        <v>779</v>
      </c>
      <c r="B60" s="66"/>
      <c r="C60" s="3"/>
      <c r="D60" s="3"/>
      <c r="E60" s="3"/>
      <c r="F60" s="3"/>
      <c r="G60" s="3"/>
    </row>
    <row r="61" spans="1:7" x14ac:dyDescent="0.25">
      <c r="A61" s="321" t="s">
        <v>965</v>
      </c>
      <c r="B61" s="66"/>
      <c r="C61" s="3"/>
      <c r="D61" s="3"/>
      <c r="E61" s="3"/>
      <c r="F61" s="3"/>
      <c r="G61" s="3"/>
    </row>
    <row r="62" spans="1:7" ht="54" customHeight="1" x14ac:dyDescent="0.25">
      <c r="A62" s="410" t="s">
        <v>778</v>
      </c>
      <c r="B62" s="411"/>
      <c r="C62" s="67" t="s">
        <v>0</v>
      </c>
      <c r="D62" s="67" t="s">
        <v>991</v>
      </c>
      <c r="E62" s="67" t="s">
        <v>95</v>
      </c>
      <c r="F62" s="67" t="s">
        <v>3</v>
      </c>
      <c r="G62" s="68" t="s">
        <v>4</v>
      </c>
    </row>
    <row r="63" spans="1:7" s="41" customFormat="1" ht="10.5" customHeight="1" x14ac:dyDescent="0.2">
      <c r="A63" s="185" t="s">
        <v>781</v>
      </c>
      <c r="B63" s="46" t="s">
        <v>106</v>
      </c>
      <c r="C63" s="72">
        <v>81751.48</v>
      </c>
      <c r="D63" s="72">
        <v>122625</v>
      </c>
      <c r="E63" s="72">
        <v>122625</v>
      </c>
      <c r="F63" s="72">
        <v>87565</v>
      </c>
      <c r="G63" s="186">
        <v>96322</v>
      </c>
    </row>
    <row r="64" spans="1:7" s="41" customFormat="1" ht="10.5" customHeight="1" x14ac:dyDescent="0.2">
      <c r="A64" s="185" t="s">
        <v>782</v>
      </c>
      <c r="B64" s="184" t="s">
        <v>783</v>
      </c>
      <c r="C64" s="72">
        <v>4829</v>
      </c>
      <c r="D64" s="199">
        <v>5449</v>
      </c>
      <c r="E64" s="72">
        <v>5449</v>
      </c>
      <c r="F64" s="72">
        <v>5000</v>
      </c>
      <c r="G64" s="73">
        <v>5500</v>
      </c>
    </row>
    <row r="65" spans="1:7" s="41" customFormat="1" ht="10.5" customHeight="1" x14ac:dyDescent="0.2">
      <c r="A65" s="185" t="s">
        <v>784</v>
      </c>
      <c r="B65" s="184" t="s">
        <v>785</v>
      </c>
      <c r="C65" s="72">
        <v>4044</v>
      </c>
      <c r="D65" s="199">
        <v>4784</v>
      </c>
      <c r="E65" s="72">
        <v>4783.75</v>
      </c>
      <c r="F65" s="72">
        <v>4000</v>
      </c>
      <c r="G65" s="72">
        <v>4500</v>
      </c>
    </row>
    <row r="66" spans="1:7" s="41" customFormat="1" ht="11.25" customHeight="1" x14ac:dyDescent="0.2">
      <c r="A66" s="185" t="s">
        <v>786</v>
      </c>
      <c r="B66" s="184" t="s">
        <v>787</v>
      </c>
      <c r="C66" s="72">
        <v>1916</v>
      </c>
      <c r="D66" s="200">
        <v>2743</v>
      </c>
      <c r="E66" s="72">
        <v>2743</v>
      </c>
      <c r="F66" s="72">
        <v>1500</v>
      </c>
      <c r="G66" s="72">
        <v>1650</v>
      </c>
    </row>
    <row r="67" spans="1:7" s="41" customFormat="1" ht="10.5" customHeight="1" x14ac:dyDescent="0.2">
      <c r="A67" s="185" t="s">
        <v>788</v>
      </c>
      <c r="B67" s="184" t="s">
        <v>789</v>
      </c>
      <c r="C67" s="72">
        <v>3264.05</v>
      </c>
      <c r="D67" s="199">
        <v>2410.81</v>
      </c>
      <c r="E67" s="72">
        <v>2683</v>
      </c>
      <c r="F67" s="186">
        <v>3000</v>
      </c>
      <c r="G67" s="72">
        <v>3500</v>
      </c>
    </row>
    <row r="68" spans="1:7" s="41" customFormat="1" ht="11.25" customHeight="1" x14ac:dyDescent="0.2">
      <c r="A68" s="185" t="s">
        <v>790</v>
      </c>
      <c r="B68" s="184" t="s">
        <v>791</v>
      </c>
      <c r="C68" s="72">
        <v>2544.21</v>
      </c>
      <c r="D68" s="41">
        <v>3035</v>
      </c>
      <c r="E68" s="73">
        <v>3035</v>
      </c>
      <c r="F68" s="187">
        <v>1500</v>
      </c>
      <c r="G68" s="72">
        <v>3000</v>
      </c>
    </row>
    <row r="69" spans="1:7" s="41" customFormat="1" ht="11.25" customHeight="1" x14ac:dyDescent="0.2">
      <c r="A69" s="185" t="s">
        <v>792</v>
      </c>
      <c r="B69" s="184" t="s">
        <v>793</v>
      </c>
      <c r="C69" s="72" t="s">
        <v>269</v>
      </c>
      <c r="D69" s="199" t="s">
        <v>269</v>
      </c>
      <c r="E69" s="73" t="s">
        <v>269</v>
      </c>
      <c r="F69" s="187" t="s">
        <v>269</v>
      </c>
      <c r="G69" s="72" t="s">
        <v>269</v>
      </c>
    </row>
    <row r="70" spans="1:7" s="41" customFormat="1" ht="11.25" customHeight="1" x14ac:dyDescent="0.25">
      <c r="A70" s="53"/>
      <c r="B70" s="174" t="s">
        <v>273</v>
      </c>
      <c r="C70" s="187">
        <f>SUM(C63:C69)</f>
        <v>98348.74</v>
      </c>
      <c r="D70" s="187">
        <f>SUM(D63:D69)</f>
        <v>141046.81</v>
      </c>
      <c r="E70" s="187">
        <f>SUM(E63:E69)</f>
        <v>141318.75</v>
      </c>
      <c r="F70" s="187">
        <f>SUM(F63:F69)</f>
        <v>102565</v>
      </c>
      <c r="G70" s="191">
        <f>SUM(G63:G69)</f>
        <v>114472</v>
      </c>
    </row>
    <row r="71" spans="1:7" s="41" customFormat="1" ht="0.75" customHeight="1" x14ac:dyDescent="0.2">
      <c r="A71" s="70"/>
      <c r="B71" s="71"/>
      <c r="C71" s="188"/>
      <c r="D71" s="104"/>
      <c r="E71" s="188"/>
      <c r="F71" s="188"/>
      <c r="G71" s="104"/>
    </row>
    <row r="72" spans="1:7" s="41" customFormat="1" ht="10.5" customHeight="1" x14ac:dyDescent="0.25">
      <c r="A72" s="185" t="s">
        <v>794</v>
      </c>
      <c r="B72" s="46" t="s">
        <v>115</v>
      </c>
      <c r="C72" s="189">
        <v>12928.83</v>
      </c>
      <c r="D72" s="183">
        <v>17794.79</v>
      </c>
      <c r="E72" s="189">
        <v>10777.97</v>
      </c>
      <c r="F72" s="189">
        <v>19058</v>
      </c>
      <c r="G72" s="189">
        <v>25963</v>
      </c>
    </row>
    <row r="73" spans="1:7" s="41" customFormat="1" ht="10.5" customHeight="1" x14ac:dyDescent="0.2">
      <c r="A73" s="185" t="s">
        <v>795</v>
      </c>
      <c r="B73" s="46" t="s">
        <v>116</v>
      </c>
      <c r="C73" s="201" t="s">
        <v>269</v>
      </c>
      <c r="D73" s="201">
        <v>0</v>
      </c>
      <c r="E73" s="199">
        <v>13254.66</v>
      </c>
      <c r="F73" s="199">
        <v>10302</v>
      </c>
      <c r="G73" s="201" t="s">
        <v>269</v>
      </c>
    </row>
    <row r="74" spans="1:7" s="41" customFormat="1" ht="10.5" customHeight="1" x14ac:dyDescent="0.2">
      <c r="A74" s="185" t="s">
        <v>797</v>
      </c>
      <c r="B74" s="46" t="s">
        <v>117</v>
      </c>
      <c r="C74" s="187">
        <v>32348.34</v>
      </c>
      <c r="D74" s="179">
        <v>31875</v>
      </c>
      <c r="E74" s="179" t="s">
        <v>269</v>
      </c>
      <c r="F74" s="73">
        <v>29500</v>
      </c>
      <c r="G74" s="187">
        <v>32718</v>
      </c>
    </row>
    <row r="75" spans="1:7" s="41" customFormat="1" ht="10.5" customHeight="1" x14ac:dyDescent="0.2">
      <c r="A75" s="185" t="s">
        <v>796</v>
      </c>
      <c r="B75" s="184" t="s">
        <v>30</v>
      </c>
      <c r="C75" s="73" t="s">
        <v>269</v>
      </c>
      <c r="D75" s="73">
        <v>219.89</v>
      </c>
      <c r="E75" s="73">
        <v>219.89</v>
      </c>
      <c r="F75" s="190" t="s">
        <v>269</v>
      </c>
      <c r="G75" s="73" t="s">
        <v>269</v>
      </c>
    </row>
    <row r="76" spans="1:7" s="41" customFormat="1" ht="12.75" customHeight="1" x14ac:dyDescent="0.25">
      <c r="A76" s="53"/>
      <c r="B76" s="54" t="s">
        <v>780</v>
      </c>
      <c r="C76" s="191">
        <f>SUM(C72:C75)</f>
        <v>45277.17</v>
      </c>
      <c r="D76" s="191">
        <f>SUM(D72:D75)</f>
        <v>49889.68</v>
      </c>
      <c r="E76" s="191">
        <f>SUM(E72:E75)</f>
        <v>24252.519999999997</v>
      </c>
      <c r="F76" s="192">
        <f>SUM(F72:F75)</f>
        <v>58860</v>
      </c>
      <c r="G76" s="191">
        <f>SUM(G72:G75)</f>
        <v>58681</v>
      </c>
    </row>
    <row r="77" spans="1:7" s="41" customFormat="1" ht="0.75" customHeight="1" x14ac:dyDescent="0.2">
      <c r="A77" s="70"/>
      <c r="B77" s="71"/>
      <c r="C77" s="72"/>
      <c r="D77" s="73"/>
      <c r="E77" s="73"/>
      <c r="F77" s="73"/>
      <c r="G77" s="73"/>
    </row>
    <row r="78" spans="1:7" s="41" customFormat="1" ht="10.5" customHeight="1" x14ac:dyDescent="0.2">
      <c r="A78" s="185" t="s">
        <v>802</v>
      </c>
      <c r="B78" s="46" t="s">
        <v>120</v>
      </c>
      <c r="C78" s="50">
        <v>2807.13</v>
      </c>
      <c r="D78" s="50">
        <v>3085.46</v>
      </c>
      <c r="E78" s="50">
        <v>1498.88</v>
      </c>
      <c r="F78" s="50">
        <v>3307</v>
      </c>
      <c r="G78" s="50">
        <v>3638</v>
      </c>
    </row>
    <row r="79" spans="1:7" s="41" customFormat="1" ht="10.5" customHeight="1" x14ac:dyDescent="0.2">
      <c r="A79" s="29" t="s">
        <v>160</v>
      </c>
      <c r="B79" s="46" t="s">
        <v>121</v>
      </c>
      <c r="C79" s="58">
        <v>655.16999999999996</v>
      </c>
      <c r="D79" s="50">
        <v>721.47</v>
      </c>
      <c r="E79" s="50">
        <v>350.49</v>
      </c>
      <c r="F79" s="50">
        <v>774</v>
      </c>
      <c r="G79" s="50">
        <v>851</v>
      </c>
    </row>
    <row r="80" spans="1:7" s="41" customFormat="1" ht="12" customHeight="1" x14ac:dyDescent="0.2">
      <c r="A80" s="185" t="s">
        <v>803</v>
      </c>
      <c r="B80" s="46" t="s">
        <v>122</v>
      </c>
      <c r="C80" s="50">
        <v>91.72</v>
      </c>
      <c r="D80" s="50">
        <v>99.76</v>
      </c>
      <c r="E80" s="50">
        <v>48.48</v>
      </c>
      <c r="F80" s="50">
        <v>160</v>
      </c>
      <c r="G80" s="50">
        <v>176</v>
      </c>
    </row>
    <row r="81" spans="1:7" s="41" customFormat="1" ht="11.25" customHeight="1" x14ac:dyDescent="0.2">
      <c r="A81" s="185" t="s">
        <v>804</v>
      </c>
      <c r="B81" s="46" t="s">
        <v>123</v>
      </c>
      <c r="C81" s="50">
        <v>137.99</v>
      </c>
      <c r="D81" s="50">
        <v>150.65</v>
      </c>
      <c r="E81" s="193">
        <v>93.61</v>
      </c>
      <c r="F81" s="50">
        <v>2389</v>
      </c>
      <c r="G81" s="52">
        <v>2589</v>
      </c>
    </row>
    <row r="82" spans="1:7" s="41" customFormat="1" ht="10.5" customHeight="1" x14ac:dyDescent="0.2">
      <c r="A82" s="185" t="s">
        <v>805</v>
      </c>
      <c r="B82" s="46" t="s">
        <v>124</v>
      </c>
      <c r="C82" s="179">
        <v>1476.93</v>
      </c>
      <c r="D82" s="179">
        <v>773.1</v>
      </c>
      <c r="E82" s="194">
        <v>0</v>
      </c>
      <c r="F82" s="179">
        <v>3800</v>
      </c>
      <c r="G82" s="179">
        <v>1500</v>
      </c>
    </row>
    <row r="83" spans="1:7" s="41" customFormat="1" ht="10.5" customHeight="1" x14ac:dyDescent="0.2">
      <c r="A83" s="185" t="s">
        <v>806</v>
      </c>
      <c r="B83" s="46" t="s">
        <v>125</v>
      </c>
      <c r="C83" s="50">
        <v>764.84</v>
      </c>
      <c r="D83" s="50">
        <v>1002.47</v>
      </c>
      <c r="E83" s="50">
        <v>606.65</v>
      </c>
      <c r="F83" s="50">
        <v>4748</v>
      </c>
      <c r="G83" s="50">
        <v>1500</v>
      </c>
    </row>
    <row r="84" spans="1:7" s="41" customFormat="1" ht="10.5" customHeight="1" x14ac:dyDescent="0.2">
      <c r="A84" s="185" t="s">
        <v>807</v>
      </c>
      <c r="B84" s="46" t="s">
        <v>126</v>
      </c>
      <c r="C84" s="180" t="s">
        <v>269</v>
      </c>
      <c r="D84" s="180" t="s">
        <v>269</v>
      </c>
      <c r="E84" s="195" t="s">
        <v>269</v>
      </c>
      <c r="F84" s="182" t="s">
        <v>269</v>
      </c>
      <c r="G84" s="196" t="s">
        <v>269</v>
      </c>
    </row>
    <row r="85" spans="1:7" s="41" customFormat="1" ht="10.5" customHeight="1" x14ac:dyDescent="0.2">
      <c r="A85" s="185" t="s">
        <v>808</v>
      </c>
      <c r="B85" s="46" t="s">
        <v>127</v>
      </c>
      <c r="C85" s="181" t="s">
        <v>269</v>
      </c>
      <c r="D85" s="196" t="s">
        <v>269</v>
      </c>
      <c r="E85" s="194" t="s">
        <v>269</v>
      </c>
      <c r="F85" s="196" t="s">
        <v>269</v>
      </c>
      <c r="G85" s="180" t="s">
        <v>269</v>
      </c>
    </row>
    <row r="86" spans="1:7" s="41" customFormat="1" ht="10.5" customHeight="1" x14ac:dyDescent="0.2">
      <c r="A86" s="29" t="s">
        <v>798</v>
      </c>
      <c r="B86" s="46" t="s">
        <v>17</v>
      </c>
      <c r="C86" s="179">
        <v>1317.5</v>
      </c>
      <c r="D86" s="179">
        <v>1510</v>
      </c>
      <c r="E86" s="194">
        <v>1510</v>
      </c>
      <c r="F86" s="179">
        <v>500</v>
      </c>
      <c r="G86" s="179">
        <v>2200</v>
      </c>
    </row>
    <row r="87" spans="1:7" s="41" customFormat="1" ht="10.5" customHeight="1" x14ac:dyDescent="0.2">
      <c r="A87" s="29" t="s">
        <v>799</v>
      </c>
      <c r="B87" s="46" t="s">
        <v>277</v>
      </c>
      <c r="C87" s="181" t="s">
        <v>269</v>
      </c>
      <c r="D87" s="196" t="s">
        <v>269</v>
      </c>
      <c r="E87" s="194" t="s">
        <v>269</v>
      </c>
      <c r="F87" s="196" t="s">
        <v>269</v>
      </c>
      <c r="G87" s="180" t="s">
        <v>269</v>
      </c>
    </row>
    <row r="88" spans="1:7" s="41" customFormat="1" ht="10.5" customHeight="1" x14ac:dyDescent="0.2">
      <c r="A88" s="29" t="s">
        <v>800</v>
      </c>
      <c r="B88" s="46" t="s">
        <v>18</v>
      </c>
      <c r="C88" s="181" t="s">
        <v>269</v>
      </c>
      <c r="D88" s="196" t="s">
        <v>269</v>
      </c>
      <c r="E88" s="194" t="s">
        <v>269</v>
      </c>
      <c r="F88" s="196" t="s">
        <v>269</v>
      </c>
      <c r="G88" s="180" t="s">
        <v>269</v>
      </c>
    </row>
    <row r="89" spans="1:7" s="41" customFormat="1" ht="10.5" customHeight="1" x14ac:dyDescent="0.25">
      <c r="A89" s="53"/>
      <c r="B89" s="54" t="s">
        <v>801</v>
      </c>
      <c r="C89" s="58">
        <f>SUM(C78:C88)</f>
        <v>7251.2800000000007</v>
      </c>
      <c r="D89" s="58">
        <f>SUM(D78:D88)</f>
        <v>7342.9100000000008</v>
      </c>
      <c r="E89" s="58">
        <f>SUM(E78:E88)</f>
        <v>4108.1100000000006</v>
      </c>
      <c r="F89" s="58">
        <f>SUM(F78:F88)</f>
        <v>15678</v>
      </c>
      <c r="G89" s="58">
        <f>SUM(G78:G88)</f>
        <v>12454</v>
      </c>
    </row>
    <row r="90" spans="1:7" s="41" customFormat="1" ht="11.25" customHeight="1" x14ac:dyDescent="0.25">
      <c r="A90" s="53"/>
      <c r="B90" s="54" t="s">
        <v>776</v>
      </c>
      <c r="C90" s="58">
        <f>SUM(C76,C89)</f>
        <v>52528.45</v>
      </c>
      <c r="D90" s="58">
        <f>SUM(D76,D89)</f>
        <v>57232.590000000004</v>
      </c>
      <c r="E90" s="58">
        <f>SUM(E76,E89)</f>
        <v>28360.629999999997</v>
      </c>
      <c r="F90" s="58">
        <f>SUM(F76,F89)</f>
        <v>74538</v>
      </c>
      <c r="G90" s="58">
        <f>SUM(G76,G89)</f>
        <v>71135</v>
      </c>
    </row>
    <row r="91" spans="1:7" s="41" customFormat="1" ht="0.75" customHeight="1" x14ac:dyDescent="0.2">
      <c r="A91" s="70"/>
      <c r="B91" s="71"/>
      <c r="C91" s="197"/>
      <c r="D91" s="187"/>
      <c r="E91" s="187"/>
      <c r="F91" s="187"/>
      <c r="G91" s="187"/>
    </row>
    <row r="92" spans="1:7" s="41" customFormat="1" ht="10.5" customHeight="1" x14ac:dyDescent="0.2">
      <c r="A92" s="185" t="s">
        <v>809</v>
      </c>
      <c r="B92" s="184" t="s">
        <v>19</v>
      </c>
      <c r="C92" s="179">
        <v>270</v>
      </c>
      <c r="D92" s="50">
        <v>20</v>
      </c>
      <c r="E92" s="50">
        <v>20</v>
      </c>
      <c r="F92" s="179">
        <v>300</v>
      </c>
      <c r="G92" s="50">
        <v>330</v>
      </c>
    </row>
    <row r="93" spans="1:7" s="41" customFormat="1" ht="10.5" customHeight="1" x14ac:dyDescent="0.2">
      <c r="A93" s="185" t="s">
        <v>811</v>
      </c>
      <c r="B93" s="184" t="s">
        <v>810</v>
      </c>
      <c r="C93" s="50">
        <v>1860.62</v>
      </c>
      <c r="D93" s="179">
        <v>0</v>
      </c>
      <c r="E93" s="50" t="s">
        <v>269</v>
      </c>
      <c r="F93" s="50">
        <v>3000</v>
      </c>
      <c r="G93" s="179">
        <v>2300</v>
      </c>
    </row>
    <row r="94" spans="1:7" s="41" customFormat="1" ht="10.5" customHeight="1" x14ac:dyDescent="0.2">
      <c r="A94" s="185" t="s">
        <v>812</v>
      </c>
      <c r="B94" s="184" t="s">
        <v>20</v>
      </c>
      <c r="C94" s="50">
        <v>2</v>
      </c>
      <c r="D94" s="50">
        <v>0</v>
      </c>
      <c r="E94" s="50" t="s">
        <v>269</v>
      </c>
      <c r="F94" s="50">
        <v>4000</v>
      </c>
      <c r="G94" s="50">
        <v>2000</v>
      </c>
    </row>
    <row r="95" spans="1:7" s="41" customFormat="1" ht="10.5" customHeight="1" x14ac:dyDescent="0.2">
      <c r="A95" s="185" t="s">
        <v>813</v>
      </c>
      <c r="B95" s="198" t="s">
        <v>21</v>
      </c>
      <c r="C95" s="50">
        <v>878.6</v>
      </c>
      <c r="D95" s="50">
        <v>1940</v>
      </c>
      <c r="E95" s="50">
        <v>1940</v>
      </c>
      <c r="F95" s="50">
        <v>1000</v>
      </c>
      <c r="G95" s="50">
        <v>2500</v>
      </c>
    </row>
    <row r="96" spans="1:7" s="41" customFormat="1" ht="10.5" customHeight="1" x14ac:dyDescent="0.2">
      <c r="A96" s="185" t="s">
        <v>814</v>
      </c>
      <c r="B96" s="184" t="s">
        <v>22</v>
      </c>
      <c r="C96" s="179">
        <v>175</v>
      </c>
      <c r="D96" s="180">
        <v>445</v>
      </c>
      <c r="E96" s="179">
        <v>445</v>
      </c>
      <c r="F96" s="50">
        <v>500</v>
      </c>
      <c r="G96" s="50">
        <v>550</v>
      </c>
    </row>
    <row r="97" spans="1:7" s="41" customFormat="1" ht="11.25" customHeight="1" x14ac:dyDescent="0.2">
      <c r="A97" s="185" t="s">
        <v>815</v>
      </c>
      <c r="B97" s="198" t="s">
        <v>23</v>
      </c>
      <c r="C97" s="179">
        <v>5220</v>
      </c>
      <c r="D97" s="180">
        <v>2993.91</v>
      </c>
      <c r="E97" s="181">
        <v>3991.91</v>
      </c>
      <c r="F97" s="50">
        <v>4000</v>
      </c>
      <c r="G97" s="50">
        <v>4400</v>
      </c>
    </row>
    <row r="98" spans="1:7" s="41" customFormat="1" ht="10.5" customHeight="1" x14ac:dyDescent="0.2">
      <c r="A98" s="185" t="s">
        <v>816</v>
      </c>
      <c r="B98" s="198" t="s">
        <v>24</v>
      </c>
      <c r="C98" s="181">
        <v>3258.75</v>
      </c>
      <c r="D98" s="179">
        <v>3513</v>
      </c>
      <c r="E98" s="179">
        <v>3512.56</v>
      </c>
      <c r="F98" s="50">
        <v>3000</v>
      </c>
      <c r="G98" s="50">
        <v>4000</v>
      </c>
    </row>
    <row r="99" spans="1:7" s="41" customFormat="1" ht="10.5" customHeight="1" x14ac:dyDescent="0.2">
      <c r="A99" s="185" t="s">
        <v>817</v>
      </c>
      <c r="B99" s="184" t="s">
        <v>33</v>
      </c>
      <c r="C99" s="50">
        <v>109.38</v>
      </c>
      <c r="D99" s="181">
        <v>0</v>
      </c>
      <c r="E99" s="180" t="s">
        <v>269</v>
      </c>
      <c r="F99" s="50">
        <v>500</v>
      </c>
      <c r="G99" s="50">
        <v>550</v>
      </c>
    </row>
    <row r="100" spans="1:7" s="41" customFormat="1" ht="10.5" customHeight="1" x14ac:dyDescent="0.2">
      <c r="A100" s="185" t="s">
        <v>818</v>
      </c>
      <c r="B100" s="184" t="s">
        <v>34</v>
      </c>
      <c r="C100" s="52">
        <v>215.88</v>
      </c>
      <c r="D100" s="52">
        <v>0</v>
      </c>
      <c r="E100" s="50"/>
      <c r="F100" s="50">
        <v>500</v>
      </c>
      <c r="G100" s="52">
        <v>550</v>
      </c>
    </row>
    <row r="101" spans="1:7" s="41" customFormat="1" ht="10.5" customHeight="1" x14ac:dyDescent="0.2">
      <c r="A101" s="185" t="s">
        <v>819</v>
      </c>
      <c r="B101" s="184" t="s">
        <v>820</v>
      </c>
      <c r="C101" s="52" t="s">
        <v>269</v>
      </c>
      <c r="D101" s="52">
        <v>0</v>
      </c>
      <c r="E101" s="50" t="s">
        <v>269</v>
      </c>
      <c r="F101" s="50">
        <v>500</v>
      </c>
      <c r="G101" s="52">
        <v>550</v>
      </c>
    </row>
    <row r="102" spans="1:7" s="41" customFormat="1" ht="10.5" customHeight="1" x14ac:dyDescent="0.2">
      <c r="A102" s="185" t="s">
        <v>821</v>
      </c>
      <c r="B102" s="184" t="s">
        <v>535</v>
      </c>
      <c r="C102" s="52" t="s">
        <v>269</v>
      </c>
      <c r="D102" s="52">
        <v>0</v>
      </c>
      <c r="E102" s="50" t="s">
        <v>269</v>
      </c>
      <c r="F102" s="50">
        <v>1451</v>
      </c>
      <c r="G102" s="52">
        <v>1607</v>
      </c>
    </row>
    <row r="103" spans="1:7" s="41" customFormat="1" ht="10.5" customHeight="1" x14ac:dyDescent="0.2">
      <c r="A103" s="29" t="s">
        <v>823</v>
      </c>
      <c r="B103" s="46" t="s">
        <v>822</v>
      </c>
      <c r="C103" s="52">
        <v>6153.89</v>
      </c>
      <c r="D103" s="50">
        <v>5355.05</v>
      </c>
      <c r="E103" s="50">
        <v>5355.05</v>
      </c>
      <c r="F103" s="52">
        <v>5000</v>
      </c>
      <c r="G103" s="50">
        <v>5500</v>
      </c>
    </row>
    <row r="104" spans="1:7" s="41" customFormat="1" ht="10.5" customHeight="1" x14ac:dyDescent="0.2">
      <c r="A104" s="29" t="s">
        <v>824</v>
      </c>
      <c r="B104" s="46" t="s">
        <v>825</v>
      </c>
      <c r="C104" s="52">
        <v>5104.93</v>
      </c>
      <c r="D104" s="50">
        <v>6203.49</v>
      </c>
      <c r="E104" s="50">
        <v>6129.27</v>
      </c>
      <c r="F104" s="52">
        <v>6000</v>
      </c>
      <c r="G104" s="50">
        <v>6600</v>
      </c>
    </row>
    <row r="105" spans="1:7" s="41" customFormat="1" ht="10.5" customHeight="1" x14ac:dyDescent="0.2">
      <c r="A105" s="185" t="s">
        <v>826</v>
      </c>
      <c r="B105" s="46" t="s">
        <v>137</v>
      </c>
      <c r="C105" s="50">
        <v>3330.16</v>
      </c>
      <c r="D105" s="50">
        <v>4453.0200000000004</v>
      </c>
      <c r="E105" s="50">
        <v>4453.0200000000004</v>
      </c>
      <c r="F105" s="50">
        <v>4000</v>
      </c>
      <c r="G105" s="50">
        <v>4400</v>
      </c>
    </row>
    <row r="106" spans="1:7" s="41" customFormat="1" ht="10.5" customHeight="1" x14ac:dyDescent="0.2">
      <c r="A106" s="185" t="s">
        <v>828</v>
      </c>
      <c r="B106" s="46" t="s">
        <v>138</v>
      </c>
      <c r="C106" s="179">
        <v>147.1</v>
      </c>
      <c r="D106" s="179">
        <v>0</v>
      </c>
      <c r="E106" s="181" t="s">
        <v>269</v>
      </c>
      <c r="F106" s="50">
        <v>330</v>
      </c>
      <c r="G106" s="179">
        <v>330</v>
      </c>
    </row>
    <row r="107" spans="1:7" s="41" customFormat="1" ht="11.25" customHeight="1" x14ac:dyDescent="0.2">
      <c r="A107" s="185" t="s">
        <v>827</v>
      </c>
      <c r="B107" s="46" t="s">
        <v>139</v>
      </c>
      <c r="C107" s="182">
        <v>764.8</v>
      </c>
      <c r="D107" s="179">
        <v>800</v>
      </c>
      <c r="E107" s="179">
        <v>960</v>
      </c>
      <c r="F107" s="50">
        <v>1000</v>
      </c>
      <c r="G107" s="179">
        <v>1100</v>
      </c>
    </row>
    <row r="108" spans="1:7" s="41" customFormat="1" ht="10.5" customHeight="1" x14ac:dyDescent="0.25">
      <c r="A108" s="53"/>
      <c r="B108" s="54" t="s">
        <v>777</v>
      </c>
      <c r="C108" s="58">
        <f>SUM(C92:C107)</f>
        <v>27491.109999999997</v>
      </c>
      <c r="D108" s="167">
        <f>SUM(D92:D107)</f>
        <v>25723.469999999998</v>
      </c>
      <c r="E108" s="58">
        <f>SUM(E92:E107)</f>
        <v>26806.81</v>
      </c>
      <c r="F108" s="58">
        <f>SUM(F92:F107)</f>
        <v>35081</v>
      </c>
      <c r="G108" s="58">
        <f>SUM(G92:G107)</f>
        <v>37267</v>
      </c>
    </row>
    <row r="109" spans="1:7" s="41" customFormat="1" ht="4.5" customHeight="1" x14ac:dyDescent="0.25">
      <c r="A109" s="53"/>
      <c r="B109" s="54"/>
      <c r="C109" s="58"/>
      <c r="D109" s="167"/>
      <c r="E109" s="58"/>
      <c r="F109" s="58"/>
      <c r="G109" s="58"/>
    </row>
    <row r="110" spans="1:7" s="41" customFormat="1" ht="11.25" customHeight="1" x14ac:dyDescent="0.2">
      <c r="A110" s="185" t="s">
        <v>829</v>
      </c>
      <c r="B110" s="46" t="s">
        <v>140</v>
      </c>
      <c r="C110" s="194" t="s">
        <v>269</v>
      </c>
      <c r="D110" s="179" t="s">
        <v>118</v>
      </c>
      <c r="E110" s="179" t="s">
        <v>269</v>
      </c>
      <c r="F110" s="50">
        <v>7500</v>
      </c>
      <c r="G110" s="50">
        <v>6000</v>
      </c>
    </row>
    <row r="111" spans="1:7" s="41" customFormat="1" ht="10.5" customHeight="1" x14ac:dyDescent="0.2">
      <c r="A111" s="185" t="s">
        <v>830</v>
      </c>
      <c r="B111" s="184" t="s">
        <v>293</v>
      </c>
      <c r="C111" s="179">
        <v>2500</v>
      </c>
      <c r="D111" s="179" t="s">
        <v>112</v>
      </c>
      <c r="E111" s="181" t="s">
        <v>269</v>
      </c>
      <c r="F111" s="182" t="s">
        <v>269</v>
      </c>
      <c r="G111" s="182" t="s">
        <v>269</v>
      </c>
    </row>
    <row r="112" spans="1:7" s="41" customFormat="1" ht="10.5" customHeight="1" x14ac:dyDescent="0.25">
      <c r="A112" s="61" t="s">
        <v>183</v>
      </c>
      <c r="B112" s="54" t="s">
        <v>184</v>
      </c>
      <c r="C112" s="183"/>
      <c r="D112" s="183"/>
      <c r="E112" s="183"/>
      <c r="F112" s="50"/>
      <c r="G112" s="52">
        <v>70</v>
      </c>
    </row>
    <row r="113" spans="1:7" s="41" customFormat="1" ht="10.5" customHeight="1" x14ac:dyDescent="0.2">
      <c r="A113" s="62"/>
      <c r="B113" s="46" t="s">
        <v>143</v>
      </c>
      <c r="C113" s="179" t="s">
        <v>118</v>
      </c>
      <c r="D113" s="179" t="s">
        <v>107</v>
      </c>
      <c r="E113" s="179" t="s">
        <v>107</v>
      </c>
      <c r="F113" s="50">
        <f>SUM(F110:F112)</f>
        <v>7500</v>
      </c>
      <c r="G113" s="58">
        <f>SUM(G110:G112)</f>
        <v>6070</v>
      </c>
    </row>
    <row r="114" spans="1:7" s="41" customFormat="1" ht="0.75" customHeight="1" x14ac:dyDescent="0.2">
      <c r="A114" s="62"/>
      <c r="B114" s="63"/>
      <c r="C114" s="194"/>
      <c r="D114" s="194"/>
      <c r="E114" s="179" t="s">
        <v>84</v>
      </c>
      <c r="F114" s="194"/>
      <c r="G114" s="194">
        <f>SUM(G110:G112)</f>
        <v>6070</v>
      </c>
    </row>
    <row r="115" spans="1:7" s="41" customFormat="1" ht="13.5" customHeight="1" x14ac:dyDescent="0.2">
      <c r="A115" s="185" t="s">
        <v>831</v>
      </c>
      <c r="B115" s="46" t="s">
        <v>144</v>
      </c>
      <c r="C115" s="179" t="s">
        <v>118</v>
      </c>
      <c r="D115" s="179" t="s">
        <v>107</v>
      </c>
      <c r="E115" s="194"/>
      <c r="F115" s="179" t="s">
        <v>118</v>
      </c>
      <c r="G115" s="52"/>
    </row>
    <row r="116" spans="1:7" s="41" customFormat="1" ht="1.5" customHeight="1" x14ac:dyDescent="0.25">
      <c r="A116" s="53"/>
      <c r="B116" s="56"/>
      <c r="C116" s="183"/>
      <c r="D116" s="183"/>
      <c r="E116" s="183"/>
      <c r="F116" s="183"/>
      <c r="G116" s="183"/>
    </row>
    <row r="117" spans="1:7" s="41" customFormat="1" ht="9.75" customHeight="1" x14ac:dyDescent="0.25">
      <c r="A117" s="53"/>
      <c r="B117" s="54" t="s">
        <v>186</v>
      </c>
      <c r="C117" s="58"/>
      <c r="D117" s="58"/>
      <c r="E117" s="58"/>
      <c r="F117" s="58"/>
      <c r="G117" s="58">
        <f>SUM(G90,G108,G113)</f>
        <v>114472</v>
      </c>
    </row>
    <row r="118" spans="1:7" s="41" customFormat="1" ht="5.25" hidden="1" customHeight="1" x14ac:dyDescent="0.25">
      <c r="A118" s="53"/>
      <c r="B118" s="56"/>
      <c r="C118" s="183"/>
      <c r="D118" s="183"/>
      <c r="E118" s="183"/>
      <c r="F118" s="183"/>
      <c r="G118" s="183"/>
    </row>
    <row r="119" spans="1:7" s="41" customFormat="1" ht="10.5" customHeight="1" x14ac:dyDescent="0.2">
      <c r="A119" s="62"/>
      <c r="B119" s="64" t="s">
        <v>187</v>
      </c>
      <c r="C119" s="194"/>
      <c r="D119" s="194"/>
      <c r="E119" s="194"/>
      <c r="F119" s="179" t="s">
        <v>114</v>
      </c>
      <c r="G119" s="323">
        <f>SUM(G70-G117)</f>
        <v>0</v>
      </c>
    </row>
    <row r="120" spans="1:7" s="41" customFormat="1" ht="9" customHeight="1" x14ac:dyDescent="0.2"/>
    <row r="121" spans="1:7" s="41" customFormat="1" ht="9" customHeight="1" x14ac:dyDescent="0.2"/>
    <row r="122" spans="1:7" s="41" customFormat="1" ht="9" customHeight="1" x14ac:dyDescent="0.2"/>
    <row r="123" spans="1:7" s="41" customFormat="1" ht="9" customHeight="1" x14ac:dyDescent="0.2"/>
    <row r="124" spans="1:7" s="41" customFormat="1" ht="9" customHeight="1" x14ac:dyDescent="0.2"/>
    <row r="125" spans="1:7" s="41" customFormat="1" ht="9" customHeight="1" x14ac:dyDescent="0.2"/>
    <row r="126" spans="1:7" ht="9" customHeight="1" x14ac:dyDescent="0.25"/>
    <row r="127" spans="1:7" ht="9" customHeight="1" x14ac:dyDescent="0.25"/>
    <row r="128" spans="1:7" ht="9" customHeight="1" x14ac:dyDescent="0.25"/>
    <row r="129" ht="9" customHeight="1" x14ac:dyDescent="0.25"/>
    <row r="130" ht="9" customHeight="1" x14ac:dyDescent="0.25"/>
  </sheetData>
  <mergeCells count="2">
    <mergeCell ref="A62:B62"/>
    <mergeCell ref="A4:B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03D67-D7C7-4084-8BDC-DCE411CBB875}">
  <dimension ref="A1:M75"/>
  <sheetViews>
    <sheetView topLeftCell="A3" workbookViewId="0">
      <selection activeCell="E34" sqref="E34"/>
    </sheetView>
  </sheetViews>
  <sheetFormatPr defaultRowHeight="15" x14ac:dyDescent="0.25"/>
  <cols>
    <col min="1" max="1" width="18.7109375" customWidth="1"/>
    <col min="2" max="2" width="15.7109375" customWidth="1"/>
  </cols>
  <sheetData>
    <row r="1" spans="1:7" ht="16.5" x14ac:dyDescent="0.25">
      <c r="A1" s="17" t="s">
        <v>7</v>
      </c>
      <c r="B1" s="17"/>
      <c r="C1" s="2"/>
      <c r="D1" s="2"/>
      <c r="E1" s="2"/>
      <c r="F1" s="2"/>
      <c r="G1" s="2"/>
    </row>
    <row r="2" spans="1:7" ht="16.5" x14ac:dyDescent="0.25">
      <c r="A2" s="17" t="s">
        <v>268</v>
      </c>
      <c r="B2" s="17"/>
      <c r="C2" s="2"/>
      <c r="D2" s="2"/>
      <c r="E2" s="2"/>
      <c r="F2" s="2"/>
      <c r="G2" s="2"/>
    </row>
    <row r="3" spans="1:7" ht="16.5" x14ac:dyDescent="0.25">
      <c r="A3" s="18" t="s">
        <v>946</v>
      </c>
      <c r="B3" s="18"/>
      <c r="C3" s="2"/>
      <c r="D3" s="2"/>
      <c r="E3" s="2"/>
      <c r="F3" s="2"/>
      <c r="G3" s="2"/>
    </row>
    <row r="4" spans="1:7" ht="66" customHeight="1" x14ac:dyDescent="0.25">
      <c r="A4" s="90" t="s">
        <v>267</v>
      </c>
      <c r="B4" s="91"/>
      <c r="C4" s="80" t="s">
        <v>0</v>
      </c>
      <c r="D4" s="80" t="s">
        <v>989</v>
      </c>
      <c r="E4" s="80" t="s">
        <v>2</v>
      </c>
      <c r="F4" s="80" t="s">
        <v>3</v>
      </c>
      <c r="G4" s="81" t="s">
        <v>4</v>
      </c>
    </row>
    <row r="5" spans="1:7" s="41" customFormat="1" ht="9.75" customHeight="1" x14ac:dyDescent="0.2">
      <c r="A5" s="82" t="s">
        <v>191</v>
      </c>
      <c r="B5" s="29" t="s">
        <v>192</v>
      </c>
      <c r="C5" s="86">
        <v>121591.55</v>
      </c>
      <c r="D5" s="86">
        <v>181979</v>
      </c>
      <c r="E5" s="204">
        <v>181979.28</v>
      </c>
      <c r="F5" s="86">
        <v>147744</v>
      </c>
      <c r="G5" s="86">
        <v>234600</v>
      </c>
    </row>
    <row r="6" spans="1:7" s="41" customFormat="1" ht="9.75" customHeight="1" x14ac:dyDescent="0.2">
      <c r="A6" s="82" t="s">
        <v>194</v>
      </c>
      <c r="B6" s="29" t="s">
        <v>195</v>
      </c>
      <c r="C6" s="86">
        <v>84689.19</v>
      </c>
      <c r="D6" s="86">
        <v>53760.02</v>
      </c>
      <c r="E6" s="267">
        <v>62450</v>
      </c>
      <c r="F6" s="86">
        <v>9500</v>
      </c>
      <c r="G6" s="86">
        <v>60000</v>
      </c>
    </row>
    <row r="7" spans="1:7" s="41" customFormat="1" ht="9.75" customHeight="1" x14ac:dyDescent="0.2">
      <c r="A7" s="82" t="s">
        <v>196</v>
      </c>
      <c r="B7" s="89" t="s">
        <v>980</v>
      </c>
      <c r="C7" s="86" t="s">
        <v>269</v>
      </c>
      <c r="D7" s="187">
        <v>1800</v>
      </c>
      <c r="E7" s="179">
        <v>1800</v>
      </c>
      <c r="F7" s="214">
        <v>1800</v>
      </c>
      <c r="G7" s="179">
        <v>1800</v>
      </c>
    </row>
    <row r="8" spans="1:7" s="41" customFormat="1" ht="9.75" customHeight="1" x14ac:dyDescent="0.2">
      <c r="A8" s="82" t="s">
        <v>197</v>
      </c>
      <c r="B8" s="29" t="s">
        <v>198</v>
      </c>
      <c r="C8" s="86" t="s">
        <v>269</v>
      </c>
      <c r="D8" s="86">
        <v>1151</v>
      </c>
      <c r="E8" s="86">
        <v>1800</v>
      </c>
      <c r="F8" s="84">
        <v>3000</v>
      </c>
      <c r="G8" s="86">
        <v>3300</v>
      </c>
    </row>
    <row r="9" spans="1:7" s="41" customFormat="1" ht="9.75" customHeight="1" x14ac:dyDescent="0.2">
      <c r="A9" s="82" t="s">
        <v>199</v>
      </c>
      <c r="B9" s="29" t="s">
        <v>200</v>
      </c>
      <c r="C9" s="179" t="s">
        <v>207</v>
      </c>
      <c r="D9" s="179" t="s">
        <v>145</v>
      </c>
      <c r="E9" s="179" t="s">
        <v>145</v>
      </c>
      <c r="F9" s="187">
        <v>3300000</v>
      </c>
      <c r="G9" s="86">
        <v>3350000</v>
      </c>
    </row>
    <row r="10" spans="1:7" s="41" customFormat="1" ht="9.75" customHeight="1" x14ac:dyDescent="0.2">
      <c r="A10" s="82" t="s">
        <v>201</v>
      </c>
      <c r="B10" s="29" t="s">
        <v>202</v>
      </c>
      <c r="C10" s="204">
        <v>30</v>
      </c>
      <c r="D10" s="215">
        <v>88.45</v>
      </c>
      <c r="E10" s="86">
        <v>1932.7</v>
      </c>
      <c r="F10" s="86">
        <v>3000</v>
      </c>
      <c r="G10" s="86">
        <v>3300</v>
      </c>
    </row>
    <row r="11" spans="1:7" s="41" customFormat="1" ht="9.75" customHeight="1" x14ac:dyDescent="0.2">
      <c r="A11" s="82" t="s">
        <v>203</v>
      </c>
      <c r="B11" s="29" t="s">
        <v>204</v>
      </c>
      <c r="C11" s="86">
        <v>2180</v>
      </c>
      <c r="D11" s="216">
        <v>975</v>
      </c>
      <c r="E11" s="204">
        <v>2176.25</v>
      </c>
      <c r="F11" s="86">
        <v>1120</v>
      </c>
      <c r="G11" s="86">
        <v>1200</v>
      </c>
    </row>
    <row r="12" spans="1:7" s="41" customFormat="1" ht="9.75" customHeight="1" x14ac:dyDescent="0.2">
      <c r="A12" s="82" t="s">
        <v>205</v>
      </c>
      <c r="B12" s="29" t="s">
        <v>206</v>
      </c>
      <c r="C12" s="179" t="s">
        <v>145</v>
      </c>
      <c r="D12" s="179" t="s">
        <v>193</v>
      </c>
      <c r="E12" s="179" t="s">
        <v>207</v>
      </c>
      <c r="F12" s="179" t="s">
        <v>207</v>
      </c>
      <c r="G12" s="179" t="s">
        <v>207</v>
      </c>
    </row>
    <row r="13" spans="1:7" s="41" customFormat="1" ht="9.75" customHeight="1" x14ac:dyDescent="0.2">
      <c r="A13" s="82" t="s">
        <v>208</v>
      </c>
      <c r="B13" s="29" t="s">
        <v>209</v>
      </c>
      <c r="C13" s="86">
        <v>1895</v>
      </c>
      <c r="D13" s="187">
        <v>1700</v>
      </c>
      <c r="E13" s="86">
        <v>1700</v>
      </c>
      <c r="F13" s="86">
        <v>2000</v>
      </c>
      <c r="G13" s="86">
        <v>3000</v>
      </c>
    </row>
    <row r="14" spans="1:7" s="41" customFormat="1" ht="9.75" customHeight="1" x14ac:dyDescent="0.2">
      <c r="A14" s="82" t="s">
        <v>210</v>
      </c>
      <c r="B14" s="29" t="s">
        <v>211</v>
      </c>
      <c r="C14" s="179" t="s">
        <v>112</v>
      </c>
      <c r="D14" s="179" t="s">
        <v>207</v>
      </c>
      <c r="E14" s="179" t="s">
        <v>278</v>
      </c>
      <c r="F14" s="86">
        <v>1000</v>
      </c>
      <c r="G14" s="204">
        <v>1000</v>
      </c>
    </row>
    <row r="15" spans="1:7" s="41" customFormat="1" ht="9.75" customHeight="1" x14ac:dyDescent="0.2">
      <c r="A15" s="82" t="s">
        <v>212</v>
      </c>
      <c r="B15" s="29" t="s">
        <v>213</v>
      </c>
      <c r="C15" s="179" t="s">
        <v>145</v>
      </c>
      <c r="D15" s="179" t="s">
        <v>84</v>
      </c>
      <c r="E15" s="179" t="s">
        <v>112</v>
      </c>
      <c r="F15" s="179" t="s">
        <v>207</v>
      </c>
      <c r="G15" s="204">
        <v>1500</v>
      </c>
    </row>
    <row r="16" spans="1:7" s="41" customFormat="1" ht="9.75" customHeight="1" x14ac:dyDescent="0.2">
      <c r="A16" s="203" t="s">
        <v>834</v>
      </c>
      <c r="B16" s="29" t="s">
        <v>214</v>
      </c>
      <c r="C16" s="179" t="s">
        <v>112</v>
      </c>
      <c r="D16" s="179" t="s">
        <v>112</v>
      </c>
      <c r="E16" s="179" t="s">
        <v>207</v>
      </c>
      <c r="F16" s="215" t="s">
        <v>269</v>
      </c>
      <c r="G16" s="179" t="s">
        <v>112</v>
      </c>
    </row>
    <row r="17" spans="1:7" s="41" customFormat="1" ht="9.75" customHeight="1" x14ac:dyDescent="0.2">
      <c r="A17" s="82" t="s">
        <v>215</v>
      </c>
      <c r="B17" s="29" t="s">
        <v>216</v>
      </c>
      <c r="C17" s="216" t="s">
        <v>269</v>
      </c>
      <c r="D17" s="179" t="s">
        <v>193</v>
      </c>
      <c r="E17" s="179" t="s">
        <v>193</v>
      </c>
      <c r="F17" s="187">
        <v>9908</v>
      </c>
      <c r="G17" s="86"/>
    </row>
    <row r="18" spans="1:7" s="41" customFormat="1" ht="9.75" customHeight="1" x14ac:dyDescent="0.2">
      <c r="A18" s="87"/>
      <c r="B18" s="174" t="s">
        <v>273</v>
      </c>
      <c r="C18" s="205">
        <f>SUM(C5:C17)</f>
        <v>210385.74</v>
      </c>
      <c r="D18" s="191">
        <f>SUM(D5:D17)</f>
        <v>241453.47</v>
      </c>
      <c r="E18" s="205">
        <f>SUM(E5:E17)</f>
        <v>253838.23</v>
      </c>
      <c r="F18" s="205">
        <f>SUM(F5:F17)</f>
        <v>3479072</v>
      </c>
      <c r="G18" s="205">
        <f>SUM(G5:G17)</f>
        <v>3659700</v>
      </c>
    </row>
    <row r="19" spans="1:7" s="41" customFormat="1" ht="9.75" customHeight="1" x14ac:dyDescent="0.25">
      <c r="A19" s="87"/>
      <c r="B19" s="74"/>
      <c r="C19" s="189"/>
      <c r="D19" s="189"/>
      <c r="E19" s="189"/>
      <c r="F19" s="189"/>
      <c r="G19" s="189"/>
    </row>
    <row r="20" spans="1:7" s="41" customFormat="1" ht="9.75" customHeight="1" x14ac:dyDescent="0.2">
      <c r="A20" s="82" t="s">
        <v>217</v>
      </c>
      <c r="B20" s="29" t="s">
        <v>218</v>
      </c>
      <c r="C20" s="84">
        <v>25857.58</v>
      </c>
      <c r="D20" s="217">
        <v>35694.58</v>
      </c>
      <c r="E20" s="84">
        <v>21555.94</v>
      </c>
      <c r="F20" s="84">
        <v>38115</v>
      </c>
      <c r="G20" s="86">
        <v>42614</v>
      </c>
    </row>
    <row r="21" spans="1:7" s="41" customFormat="1" ht="9.75" customHeight="1" x14ac:dyDescent="0.2">
      <c r="A21" s="82" t="s">
        <v>219</v>
      </c>
      <c r="B21" s="29" t="s">
        <v>220</v>
      </c>
      <c r="C21" s="84">
        <v>5209.0200000000004</v>
      </c>
      <c r="D21" s="217">
        <v>6187.78</v>
      </c>
      <c r="E21" s="84">
        <v>35714.78</v>
      </c>
      <c r="F21" s="84">
        <v>9415</v>
      </c>
      <c r="G21" s="84">
        <v>10302</v>
      </c>
    </row>
    <row r="22" spans="1:7" s="41" customFormat="1" ht="9.75" customHeight="1" x14ac:dyDescent="0.2">
      <c r="A22" s="203" t="s">
        <v>838</v>
      </c>
      <c r="B22" s="29" t="s">
        <v>221</v>
      </c>
      <c r="C22" s="84">
        <v>34036.58</v>
      </c>
      <c r="D22" s="217">
        <v>61773.22</v>
      </c>
      <c r="E22" s="84">
        <v>31983.200000000001</v>
      </c>
      <c r="F22" s="84">
        <v>29500</v>
      </c>
      <c r="G22" s="84">
        <v>32450</v>
      </c>
    </row>
    <row r="23" spans="1:7" s="41" customFormat="1" ht="9.75" customHeight="1" x14ac:dyDescent="0.2">
      <c r="A23" s="82" t="s">
        <v>222</v>
      </c>
      <c r="B23" s="29" t="s">
        <v>223</v>
      </c>
      <c r="C23" s="179" t="s">
        <v>207</v>
      </c>
      <c r="D23" s="217">
        <v>669.89</v>
      </c>
      <c r="E23" s="217">
        <v>556.26</v>
      </c>
      <c r="F23" s="179" t="s">
        <v>207</v>
      </c>
      <c r="G23" s="179" t="s">
        <v>112</v>
      </c>
    </row>
    <row r="24" spans="1:7" s="41" customFormat="1" ht="9.75" customHeight="1" x14ac:dyDescent="0.2">
      <c r="A24" s="203" t="s">
        <v>974</v>
      </c>
      <c r="B24" s="29" t="s">
        <v>975</v>
      </c>
      <c r="C24" s="179" t="s">
        <v>207</v>
      </c>
      <c r="D24" s="217" t="s">
        <v>269</v>
      </c>
      <c r="E24" s="217" t="s">
        <v>269</v>
      </c>
      <c r="F24" s="179" t="s">
        <v>207</v>
      </c>
      <c r="G24" s="179">
        <v>7200</v>
      </c>
    </row>
    <row r="25" spans="1:7" s="41" customFormat="1" ht="9.75" customHeight="1" x14ac:dyDescent="0.2">
      <c r="A25" s="87"/>
      <c r="B25" s="61" t="s">
        <v>835</v>
      </c>
      <c r="C25" s="101">
        <f>SUM(C20:C24)</f>
        <v>65103.180000000008</v>
      </c>
      <c r="D25" s="218">
        <f>SUM(D20:D24)</f>
        <v>104325.47</v>
      </c>
      <c r="E25" s="338">
        <f>SUM(E20:E24)</f>
        <v>89810.18</v>
      </c>
      <c r="F25" s="205">
        <f>SUM(F20:F24)</f>
        <v>77030</v>
      </c>
      <c r="G25" s="206">
        <f>SUM(G20:G24)</f>
        <v>92566</v>
      </c>
    </row>
    <row r="26" spans="1:7" s="41" customFormat="1" ht="9.75" customHeight="1" x14ac:dyDescent="0.2">
      <c r="A26" s="203" t="s">
        <v>839</v>
      </c>
      <c r="B26" s="29" t="s">
        <v>224</v>
      </c>
      <c r="C26" s="84">
        <v>4033.07</v>
      </c>
      <c r="D26" s="217">
        <v>6450.45</v>
      </c>
      <c r="E26" s="84">
        <v>3563.6</v>
      </c>
      <c r="F26" s="84">
        <v>4831</v>
      </c>
      <c r="G26" s="86">
        <v>5314</v>
      </c>
    </row>
    <row r="27" spans="1:7" s="41" customFormat="1" ht="9.75" customHeight="1" x14ac:dyDescent="0.2">
      <c r="A27" s="203" t="s">
        <v>840</v>
      </c>
      <c r="B27" s="29" t="s">
        <v>225</v>
      </c>
      <c r="C27" s="86">
        <v>943.26</v>
      </c>
      <c r="D27" s="217">
        <v>1508.73</v>
      </c>
      <c r="E27" s="84">
        <v>833.51</v>
      </c>
      <c r="F27" s="84">
        <v>1130</v>
      </c>
      <c r="G27" s="86">
        <v>1243</v>
      </c>
    </row>
    <row r="28" spans="1:7" s="41" customFormat="1" ht="9.75" customHeight="1" x14ac:dyDescent="0.2">
      <c r="A28" s="203" t="s">
        <v>841</v>
      </c>
      <c r="B28" s="29" t="s">
        <v>226</v>
      </c>
      <c r="C28" s="84">
        <v>133.65</v>
      </c>
      <c r="D28" s="217">
        <v>208.9</v>
      </c>
      <c r="E28" s="84">
        <v>115.45</v>
      </c>
      <c r="F28" s="84">
        <v>234</v>
      </c>
      <c r="G28" s="84">
        <v>257</v>
      </c>
    </row>
    <row r="29" spans="1:7" s="41" customFormat="1" ht="9.75" customHeight="1" x14ac:dyDescent="0.2">
      <c r="A29" s="203" t="s">
        <v>837</v>
      </c>
      <c r="B29" s="89" t="s">
        <v>276</v>
      </c>
      <c r="C29" s="84">
        <v>1131.44</v>
      </c>
      <c r="D29" s="217">
        <v>1344.46</v>
      </c>
      <c r="E29" s="84">
        <v>815.94</v>
      </c>
      <c r="F29" s="84">
        <v>2389</v>
      </c>
      <c r="G29" s="84">
        <v>2628</v>
      </c>
    </row>
    <row r="30" spans="1:7" s="41" customFormat="1" ht="9.75" customHeight="1" x14ac:dyDescent="0.2">
      <c r="A30" s="82" t="s">
        <v>227</v>
      </c>
      <c r="B30" s="29" t="s">
        <v>228</v>
      </c>
      <c r="C30" s="84">
        <v>2953.86</v>
      </c>
      <c r="D30" s="217">
        <v>1546.2</v>
      </c>
      <c r="E30" s="84">
        <v>1546.2</v>
      </c>
      <c r="F30" s="84">
        <v>3800</v>
      </c>
      <c r="G30" s="84">
        <v>4180</v>
      </c>
    </row>
    <row r="31" spans="1:7" s="41" customFormat="1" ht="9.75" customHeight="1" x14ac:dyDescent="0.2">
      <c r="A31" s="82" t="s">
        <v>229</v>
      </c>
      <c r="B31" s="89" t="s">
        <v>960</v>
      </c>
      <c r="C31" s="86">
        <v>1846.57</v>
      </c>
      <c r="D31" s="216">
        <v>2357.66</v>
      </c>
      <c r="E31" s="84">
        <v>1426.34</v>
      </c>
      <c r="F31" s="84">
        <v>4748</v>
      </c>
      <c r="G31" s="84">
        <v>5243</v>
      </c>
    </row>
    <row r="32" spans="1:7" s="41" customFormat="1" ht="9.75" customHeight="1" x14ac:dyDescent="0.2">
      <c r="A32" s="82" t="s">
        <v>230</v>
      </c>
      <c r="B32" s="89" t="s">
        <v>17</v>
      </c>
      <c r="C32" s="179" t="s">
        <v>278</v>
      </c>
      <c r="D32" s="179">
        <v>0</v>
      </c>
      <c r="E32" s="179">
        <v>0</v>
      </c>
      <c r="F32" s="84">
        <v>500</v>
      </c>
      <c r="G32" s="84">
        <v>500</v>
      </c>
    </row>
    <row r="33" spans="1:7" s="41" customFormat="1" ht="9.75" customHeight="1" x14ac:dyDescent="0.2">
      <c r="A33" s="82" t="s">
        <v>231</v>
      </c>
      <c r="B33" s="89" t="s">
        <v>277</v>
      </c>
      <c r="C33" s="179" t="s">
        <v>112</v>
      </c>
      <c r="D33" s="179">
        <v>0</v>
      </c>
      <c r="E33" s="179">
        <v>0</v>
      </c>
      <c r="F33" s="84">
        <v>500</v>
      </c>
      <c r="G33" s="84">
        <v>500</v>
      </c>
    </row>
    <row r="34" spans="1:7" s="41" customFormat="1" ht="9.75" customHeight="1" x14ac:dyDescent="0.2">
      <c r="A34" s="82" t="s">
        <v>232</v>
      </c>
      <c r="B34" s="29" t="s">
        <v>233</v>
      </c>
      <c r="C34" s="179" t="s">
        <v>112</v>
      </c>
      <c r="D34" s="179">
        <v>0</v>
      </c>
      <c r="E34" s="179" t="s">
        <v>110</v>
      </c>
      <c r="F34" s="84">
        <v>500</v>
      </c>
      <c r="G34" s="84">
        <v>500</v>
      </c>
    </row>
    <row r="35" spans="1:7" s="41" customFormat="1" ht="9.75" customHeight="1" x14ac:dyDescent="0.2">
      <c r="A35" s="88"/>
      <c r="B35" s="202" t="s">
        <v>832</v>
      </c>
      <c r="C35" s="101">
        <f>SUM(C26:C34)</f>
        <v>11041.85</v>
      </c>
      <c r="D35" s="101">
        <f>SUM(D26:D34)</f>
        <v>13416.400000000001</v>
      </c>
      <c r="E35" s="205">
        <f>SUM(E26:E34)</f>
        <v>8301.0399999999991</v>
      </c>
      <c r="F35" s="101">
        <f>SUM(F26:F34)</f>
        <v>18632</v>
      </c>
      <c r="G35" s="205">
        <f>SUM(G26:G34)</f>
        <v>20365</v>
      </c>
    </row>
    <row r="36" spans="1:7" s="41" customFormat="1" ht="13.5" customHeight="1" x14ac:dyDescent="0.2">
      <c r="A36" s="87"/>
      <c r="B36" s="61" t="s">
        <v>833</v>
      </c>
      <c r="C36" s="101">
        <f>SUM(C25,C35)</f>
        <v>76145.030000000013</v>
      </c>
      <c r="D36" s="101">
        <f>SUM(D25,D35)</f>
        <v>117741.87</v>
      </c>
      <c r="E36" s="205">
        <f>SUM(E25,E35)</f>
        <v>98111.219999999987</v>
      </c>
      <c r="F36" s="101">
        <f>SUM(F25,F35)</f>
        <v>95662</v>
      </c>
      <c r="G36" s="101">
        <f>SUM(G25,G35)</f>
        <v>112931</v>
      </c>
    </row>
    <row r="37" spans="1:7" s="41" customFormat="1" ht="12.75" customHeight="1" x14ac:dyDescent="0.25">
      <c r="A37" s="87"/>
      <c r="B37" s="87"/>
      <c r="C37" s="189"/>
      <c r="D37" s="189"/>
      <c r="E37" s="189"/>
      <c r="F37" s="189"/>
      <c r="G37" s="189"/>
    </row>
    <row r="38" spans="1:7" s="41" customFormat="1" ht="9.75" customHeight="1" x14ac:dyDescent="0.2">
      <c r="A38" s="82" t="s">
        <v>234</v>
      </c>
      <c r="B38" s="29" t="s">
        <v>235</v>
      </c>
      <c r="C38" s="179" t="s">
        <v>112</v>
      </c>
      <c r="D38" s="179">
        <v>0</v>
      </c>
      <c r="E38" s="179" t="s">
        <v>110</v>
      </c>
      <c r="F38" s="84">
        <v>629</v>
      </c>
      <c r="G38" s="84">
        <v>629</v>
      </c>
    </row>
    <row r="39" spans="1:7" s="41" customFormat="1" ht="9.75" customHeight="1" x14ac:dyDescent="0.2">
      <c r="A39" s="203" t="s">
        <v>842</v>
      </c>
      <c r="B39" s="29" t="s">
        <v>236</v>
      </c>
      <c r="C39" s="215" t="s">
        <v>269</v>
      </c>
      <c r="D39" s="179">
        <v>0</v>
      </c>
      <c r="E39" s="179" t="s">
        <v>193</v>
      </c>
      <c r="F39" s="84">
        <v>3000</v>
      </c>
      <c r="G39" s="84">
        <v>2000</v>
      </c>
    </row>
    <row r="40" spans="1:7" s="41" customFormat="1" ht="9.75" customHeight="1" x14ac:dyDescent="0.2">
      <c r="A40" s="82" t="s">
        <v>237</v>
      </c>
      <c r="B40" s="89" t="s">
        <v>20</v>
      </c>
      <c r="C40" s="84">
        <v>1326.6</v>
      </c>
      <c r="D40" s="86">
        <v>0</v>
      </c>
      <c r="E40" s="84" t="s">
        <v>269</v>
      </c>
      <c r="F40" s="187">
        <v>4000</v>
      </c>
      <c r="G40" s="84">
        <v>2000</v>
      </c>
    </row>
    <row r="41" spans="1:7" s="41" customFormat="1" ht="9.75" customHeight="1" x14ac:dyDescent="0.2">
      <c r="A41" s="82" t="s">
        <v>238</v>
      </c>
      <c r="B41" s="29" t="s">
        <v>239</v>
      </c>
      <c r="C41" s="86">
        <v>9409.6</v>
      </c>
      <c r="D41" s="84">
        <v>6192.96</v>
      </c>
      <c r="E41" s="84">
        <v>7500</v>
      </c>
      <c r="F41" s="84">
        <v>8000</v>
      </c>
      <c r="G41" s="84">
        <v>8800</v>
      </c>
    </row>
    <row r="42" spans="1:7" s="41" customFormat="1" ht="9.75" customHeight="1" x14ac:dyDescent="0.2">
      <c r="A42" s="82" t="s">
        <v>240</v>
      </c>
      <c r="B42" s="29" t="s">
        <v>241</v>
      </c>
      <c r="C42" s="84">
        <v>17.29</v>
      </c>
      <c r="D42" s="217">
        <v>0</v>
      </c>
      <c r="E42" s="217" t="s">
        <v>269</v>
      </c>
      <c r="F42" s="84">
        <v>300</v>
      </c>
      <c r="G42" s="84">
        <v>300</v>
      </c>
    </row>
    <row r="43" spans="1:7" s="41" customFormat="1" ht="9.75" customHeight="1" x14ac:dyDescent="0.2">
      <c r="A43" s="82" t="s">
        <v>846</v>
      </c>
      <c r="B43" s="29" t="s">
        <v>847</v>
      </c>
      <c r="C43" s="217" t="s">
        <v>269</v>
      </c>
      <c r="D43" s="217">
        <v>0</v>
      </c>
      <c r="E43" s="217" t="s">
        <v>269</v>
      </c>
      <c r="F43" s="84">
        <v>5000</v>
      </c>
      <c r="G43" s="84">
        <v>5500</v>
      </c>
    </row>
    <row r="44" spans="1:7" s="41" customFormat="1" ht="9.75" customHeight="1" x14ac:dyDescent="0.2">
      <c r="A44" s="82" t="s">
        <v>242</v>
      </c>
      <c r="B44" s="29" t="s">
        <v>243</v>
      </c>
      <c r="C44" s="217" t="s">
        <v>269</v>
      </c>
      <c r="D44" s="214">
        <v>1110</v>
      </c>
      <c r="E44" s="179">
        <v>1110</v>
      </c>
      <c r="F44" s="179">
        <v>1000</v>
      </c>
      <c r="G44" s="86">
        <v>1100</v>
      </c>
    </row>
    <row r="45" spans="1:7" s="41" customFormat="1" ht="9.75" customHeight="1" x14ac:dyDescent="0.2">
      <c r="A45" s="82" t="s">
        <v>244</v>
      </c>
      <c r="B45" s="29" t="s">
        <v>245</v>
      </c>
      <c r="C45" s="84">
        <v>7830</v>
      </c>
      <c r="D45" s="84">
        <v>6624</v>
      </c>
      <c r="E45" s="86">
        <v>8832</v>
      </c>
      <c r="F45" s="84">
        <v>12509</v>
      </c>
      <c r="G45" s="84">
        <v>13760</v>
      </c>
    </row>
    <row r="46" spans="1:7" s="41" customFormat="1" ht="9.75" customHeight="1" x14ac:dyDescent="0.2">
      <c r="A46" s="203" t="s">
        <v>843</v>
      </c>
      <c r="B46" s="29" t="s">
        <v>246</v>
      </c>
      <c r="C46" s="84">
        <v>15485.12</v>
      </c>
      <c r="D46" s="86">
        <v>18471.59</v>
      </c>
      <c r="E46" s="204">
        <v>18867.099999999999</v>
      </c>
      <c r="F46" s="84">
        <v>19125</v>
      </c>
      <c r="G46" s="84">
        <v>20000</v>
      </c>
    </row>
    <row r="47" spans="1:7" s="41" customFormat="1" ht="9.75" customHeight="1" x14ac:dyDescent="0.2">
      <c r="A47" s="82" t="s">
        <v>247</v>
      </c>
      <c r="B47" s="29" t="s">
        <v>248</v>
      </c>
      <c r="C47" s="84">
        <v>7344</v>
      </c>
      <c r="D47" s="84">
        <v>9072.2099999999991</v>
      </c>
      <c r="E47" s="84">
        <v>10854</v>
      </c>
      <c r="F47" s="84">
        <v>11888</v>
      </c>
      <c r="G47" s="84">
        <v>13077</v>
      </c>
    </row>
    <row r="48" spans="1:7" s="41" customFormat="1" ht="9.75" customHeight="1" x14ac:dyDescent="0.2">
      <c r="A48" s="82" t="s">
        <v>249</v>
      </c>
      <c r="B48" s="29" t="s">
        <v>250</v>
      </c>
      <c r="C48" s="84">
        <v>11.89</v>
      </c>
      <c r="D48" s="187">
        <v>329.98</v>
      </c>
      <c r="E48" s="84">
        <v>329.98</v>
      </c>
      <c r="F48" s="84">
        <v>350</v>
      </c>
      <c r="G48" s="84">
        <v>385</v>
      </c>
    </row>
    <row r="49" spans="1:13" s="41" customFormat="1" ht="9.75" customHeight="1" x14ac:dyDescent="0.2">
      <c r="A49" s="82" t="s">
        <v>251</v>
      </c>
      <c r="B49" s="29" t="s">
        <v>252</v>
      </c>
      <c r="C49" s="84">
        <v>49.99</v>
      </c>
      <c r="D49" s="187">
        <v>1090</v>
      </c>
      <c r="E49" s="204">
        <v>1090.19</v>
      </c>
      <c r="F49" s="84">
        <v>1500</v>
      </c>
      <c r="G49" s="86">
        <v>1500</v>
      </c>
    </row>
    <row r="50" spans="1:13" s="41" customFormat="1" ht="9.75" customHeight="1" x14ac:dyDescent="0.2">
      <c r="A50" s="82" t="s">
        <v>253</v>
      </c>
      <c r="B50" s="29" t="s">
        <v>254</v>
      </c>
      <c r="C50" s="216" t="s">
        <v>269</v>
      </c>
      <c r="D50" s="180">
        <v>945</v>
      </c>
      <c r="E50" s="84">
        <v>1500</v>
      </c>
      <c r="F50" s="84">
        <v>2500</v>
      </c>
      <c r="G50" s="86">
        <v>2750</v>
      </c>
    </row>
    <row r="51" spans="1:13" s="41" customFormat="1" ht="9.75" customHeight="1" x14ac:dyDescent="0.2">
      <c r="A51" s="82" t="s">
        <v>255</v>
      </c>
      <c r="B51" s="29" t="s">
        <v>256</v>
      </c>
      <c r="C51" s="217" t="s">
        <v>269</v>
      </c>
      <c r="D51" s="179">
        <v>5075</v>
      </c>
      <c r="E51" s="86">
        <v>5075</v>
      </c>
      <c r="F51" s="84">
        <v>2200</v>
      </c>
      <c r="G51" s="84">
        <v>2420</v>
      </c>
    </row>
    <row r="52" spans="1:13" s="41" customFormat="1" ht="9.75" customHeight="1" x14ac:dyDescent="0.2">
      <c r="A52" s="82" t="s">
        <v>257</v>
      </c>
      <c r="B52" s="29" t="s">
        <v>258</v>
      </c>
      <c r="C52" s="84">
        <v>22293.99</v>
      </c>
      <c r="D52" s="217">
        <v>16226.02</v>
      </c>
      <c r="E52" s="84">
        <v>20314</v>
      </c>
      <c r="F52" s="84">
        <v>23000</v>
      </c>
      <c r="G52" s="84">
        <v>23000</v>
      </c>
    </row>
    <row r="53" spans="1:13" s="41" customFormat="1" ht="9.75" customHeight="1" x14ac:dyDescent="0.2">
      <c r="A53" s="82" t="s">
        <v>259</v>
      </c>
      <c r="B53" s="29" t="s">
        <v>260</v>
      </c>
      <c r="C53" s="86">
        <v>2153.84</v>
      </c>
      <c r="D53" s="41">
        <v>2904</v>
      </c>
      <c r="E53" s="84">
        <v>3870</v>
      </c>
      <c r="F53" s="84">
        <v>5000</v>
      </c>
      <c r="G53" s="84">
        <v>5500</v>
      </c>
    </row>
    <row r="54" spans="1:13" s="41" customFormat="1" ht="9.75" customHeight="1" x14ac:dyDescent="0.2">
      <c r="A54" s="82" t="s">
        <v>261</v>
      </c>
      <c r="B54" s="29" t="s">
        <v>262</v>
      </c>
      <c r="C54" s="86">
        <v>2387.9499999999998</v>
      </c>
      <c r="D54" s="84">
        <v>2918.81</v>
      </c>
      <c r="E54" s="84">
        <v>3229</v>
      </c>
      <c r="F54" s="84">
        <v>4000</v>
      </c>
      <c r="G54" s="84">
        <v>4400</v>
      </c>
    </row>
    <row r="55" spans="1:13" s="41" customFormat="1" ht="9.75" customHeight="1" x14ac:dyDescent="0.2">
      <c r="A55" s="82" t="s">
        <v>263</v>
      </c>
      <c r="B55" s="29" t="s">
        <v>264</v>
      </c>
      <c r="C55" s="84">
        <v>2292.91</v>
      </c>
      <c r="D55" s="84">
        <v>3634.44</v>
      </c>
      <c r="E55" s="84">
        <v>4300</v>
      </c>
      <c r="F55" s="84">
        <v>3000</v>
      </c>
      <c r="G55" s="84">
        <v>4300</v>
      </c>
    </row>
    <row r="56" spans="1:13" s="41" customFormat="1" ht="9.75" customHeight="1" x14ac:dyDescent="0.2">
      <c r="A56" s="82" t="s">
        <v>265</v>
      </c>
      <c r="B56" s="29" t="s">
        <v>266</v>
      </c>
      <c r="C56" s="86">
        <v>8733.6</v>
      </c>
      <c r="D56" s="86">
        <v>4648.32</v>
      </c>
      <c r="E56" s="84">
        <v>5800</v>
      </c>
      <c r="F56" s="84">
        <v>10000</v>
      </c>
      <c r="G56" s="84">
        <v>11000</v>
      </c>
    </row>
    <row r="57" spans="1:13" s="41" customFormat="1" ht="9.75" customHeight="1" x14ac:dyDescent="0.2">
      <c r="A57" s="87"/>
      <c r="B57" s="61" t="s">
        <v>836</v>
      </c>
      <c r="C57" s="101">
        <f>SUM(C38:C56)</f>
        <v>79336.78</v>
      </c>
      <c r="D57" s="101">
        <f>SUM(D38:D56)</f>
        <v>79242.329999999987</v>
      </c>
      <c r="E57" s="205">
        <f>SUM(E38:E56)</f>
        <v>92671.27</v>
      </c>
      <c r="F57" s="101">
        <f>SUM(F38:F56)</f>
        <v>117001</v>
      </c>
      <c r="G57" s="205">
        <f>SUM(G38:G56)</f>
        <v>122421</v>
      </c>
    </row>
    <row r="58" spans="1:13" ht="15" customHeight="1" x14ac:dyDescent="0.25"/>
    <row r="59" spans="1:13" ht="15" customHeight="1" x14ac:dyDescent="0.25"/>
    <row r="60" spans="1:13" ht="15" customHeight="1" x14ac:dyDescent="0.25"/>
    <row r="61" spans="1:13" ht="15" customHeight="1" x14ac:dyDescent="0.25">
      <c r="A61" s="326" t="s">
        <v>279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</row>
    <row r="62" spans="1:13" ht="19.5" customHeight="1" x14ac:dyDescent="0.25">
      <c r="A62" s="325" t="s">
        <v>966</v>
      </c>
    </row>
    <row r="63" spans="1:13" ht="15" customHeight="1" x14ac:dyDescent="0.25">
      <c r="A63" s="325" t="s">
        <v>965</v>
      </c>
    </row>
    <row r="64" spans="1:13" ht="45.75" customHeight="1" x14ac:dyDescent="0.25">
      <c r="A64" s="413" t="s">
        <v>190</v>
      </c>
      <c r="B64" s="414"/>
      <c r="C64" s="93" t="s">
        <v>0</v>
      </c>
      <c r="D64" s="93" t="s">
        <v>989</v>
      </c>
      <c r="E64" s="93" t="s">
        <v>95</v>
      </c>
      <c r="F64" s="93" t="s">
        <v>3</v>
      </c>
      <c r="G64" s="327" t="s">
        <v>4</v>
      </c>
    </row>
    <row r="65" spans="1:7" ht="15" customHeight="1" x14ac:dyDescent="0.25">
      <c r="A65" s="82" t="s">
        <v>280</v>
      </c>
      <c r="B65" s="46" t="s">
        <v>281</v>
      </c>
      <c r="C65" s="84">
        <v>7000</v>
      </c>
      <c r="D65" s="207" t="s">
        <v>146</v>
      </c>
      <c r="E65" s="84" t="s">
        <v>269</v>
      </c>
      <c r="F65" s="84">
        <v>3500</v>
      </c>
      <c r="G65" s="84">
        <v>4000</v>
      </c>
    </row>
    <row r="66" spans="1:7" ht="15" customHeight="1" x14ac:dyDescent="0.25">
      <c r="A66" s="82" t="s">
        <v>282</v>
      </c>
      <c r="B66" s="94" t="s">
        <v>979</v>
      </c>
      <c r="C66" s="179" t="s">
        <v>269</v>
      </c>
      <c r="D66" s="217" t="s">
        <v>269</v>
      </c>
      <c r="E66" s="179">
        <v>11600</v>
      </c>
      <c r="F66" s="217" t="s">
        <v>269</v>
      </c>
      <c r="G66" s="217">
        <v>15000</v>
      </c>
    </row>
    <row r="67" spans="1:7" ht="15" customHeight="1" x14ac:dyDescent="0.25">
      <c r="A67" s="203" t="s">
        <v>844</v>
      </c>
      <c r="B67" s="94" t="s">
        <v>845</v>
      </c>
      <c r="C67" s="187">
        <v>15729</v>
      </c>
      <c r="D67" s="208" t="s">
        <v>284</v>
      </c>
      <c r="E67" s="187">
        <v>118865.5</v>
      </c>
      <c r="F67" s="187">
        <v>3350000</v>
      </c>
      <c r="G67" s="187">
        <v>3350000</v>
      </c>
    </row>
    <row r="68" spans="1:7" ht="15" customHeight="1" x14ac:dyDescent="0.25">
      <c r="A68" s="95" t="s">
        <v>286</v>
      </c>
      <c r="B68" s="96"/>
      <c r="C68" s="209" t="s">
        <v>285</v>
      </c>
      <c r="D68" s="84">
        <v>13863</v>
      </c>
      <c r="E68" s="210" t="s">
        <v>287</v>
      </c>
      <c r="F68" s="84">
        <v>13863</v>
      </c>
      <c r="G68" s="84">
        <v>5348</v>
      </c>
    </row>
    <row r="69" spans="1:7" ht="15" customHeight="1" x14ac:dyDescent="0.25">
      <c r="A69" s="83"/>
      <c r="B69" s="46" t="s">
        <v>288</v>
      </c>
      <c r="C69" s="84"/>
      <c r="D69" s="84"/>
      <c r="E69" s="84"/>
      <c r="F69" s="84"/>
      <c r="G69" s="84">
        <f>SUM(G65:G68)</f>
        <v>3374348</v>
      </c>
    </row>
    <row r="70" spans="1:7" ht="15" customHeight="1" x14ac:dyDescent="0.25">
      <c r="A70" s="83"/>
      <c r="B70" s="97"/>
      <c r="C70" s="211"/>
      <c r="D70" s="211"/>
      <c r="E70" s="211"/>
      <c r="F70" s="211"/>
      <c r="G70" s="211"/>
    </row>
    <row r="71" spans="1:7" ht="15" customHeight="1" x14ac:dyDescent="0.25">
      <c r="A71" s="82" t="s">
        <v>289</v>
      </c>
      <c r="B71" s="46" t="s">
        <v>985</v>
      </c>
      <c r="C71" s="212" t="s">
        <v>290</v>
      </c>
      <c r="D71" s="187" t="s">
        <v>283</v>
      </c>
      <c r="E71" s="209" t="s">
        <v>291</v>
      </c>
      <c r="F71" s="207" t="s">
        <v>146</v>
      </c>
      <c r="G71" s="213">
        <v>50000</v>
      </c>
    </row>
    <row r="72" spans="1:7" ht="15" customHeight="1" x14ac:dyDescent="0.25">
      <c r="A72" s="83"/>
      <c r="B72" s="98" t="s">
        <v>294</v>
      </c>
      <c r="C72" s="101"/>
      <c r="D72" s="101"/>
      <c r="E72" s="101"/>
      <c r="F72" s="101"/>
      <c r="G72" s="101">
        <f>SUM(G36,G57,G69,G71)</f>
        <v>3659700</v>
      </c>
    </row>
    <row r="73" spans="1:7" x14ac:dyDescent="0.25">
      <c r="A73" s="83"/>
      <c r="B73" s="97"/>
      <c r="C73" s="211"/>
      <c r="D73" s="211"/>
      <c r="E73" s="211"/>
      <c r="F73" s="211"/>
      <c r="G73" s="211"/>
    </row>
    <row r="74" spans="1:7" ht="51" x14ac:dyDescent="0.25">
      <c r="A74" s="83"/>
      <c r="B74" s="100" t="s">
        <v>292</v>
      </c>
      <c r="C74" s="211"/>
      <c r="D74" s="211"/>
      <c r="E74" s="211"/>
      <c r="F74" s="211"/>
      <c r="G74" s="328">
        <f>SUM(G18-G72)</f>
        <v>0</v>
      </c>
    </row>
    <row r="75" spans="1:7" x14ac:dyDescent="0.25">
      <c r="A75" s="83"/>
      <c r="B75" s="100"/>
      <c r="C75" s="101"/>
      <c r="D75" s="101"/>
      <c r="E75" s="101"/>
      <c r="F75" s="101"/>
      <c r="G75" s="101"/>
    </row>
  </sheetData>
  <mergeCells count="1">
    <mergeCell ref="A64:B6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B5114-9316-46B6-9964-C8604183BDC1}">
  <dimension ref="A1:M53"/>
  <sheetViews>
    <sheetView workbookViewId="0">
      <selection activeCell="F29" sqref="F29"/>
    </sheetView>
  </sheetViews>
  <sheetFormatPr defaultRowHeight="15" x14ac:dyDescent="0.25"/>
  <cols>
    <col min="1" max="1" width="14" customWidth="1"/>
    <col min="3" max="3" width="11.5703125" customWidth="1"/>
  </cols>
  <sheetData>
    <row r="1" spans="1:8" ht="16.5" x14ac:dyDescent="0.25">
      <c r="A1" s="17" t="s">
        <v>147</v>
      </c>
      <c r="B1" s="17"/>
      <c r="C1" s="17"/>
      <c r="D1" s="2"/>
      <c r="E1" s="2"/>
      <c r="F1" s="2"/>
      <c r="G1" s="2"/>
      <c r="H1" s="2"/>
    </row>
    <row r="2" spans="1:8" ht="16.5" x14ac:dyDescent="0.25">
      <c r="A2" s="17" t="s">
        <v>296</v>
      </c>
      <c r="B2" s="17"/>
      <c r="C2" s="17"/>
      <c r="D2" s="2"/>
      <c r="E2" s="2"/>
      <c r="F2" s="2"/>
      <c r="G2" s="2"/>
      <c r="H2" s="2"/>
    </row>
    <row r="3" spans="1:8" ht="16.5" x14ac:dyDescent="0.25">
      <c r="A3" s="18" t="s">
        <v>965</v>
      </c>
      <c r="B3" s="18"/>
      <c r="C3" s="18"/>
      <c r="D3" s="2"/>
      <c r="E3" s="2"/>
      <c r="F3" s="2"/>
      <c r="G3" s="2"/>
      <c r="H3" s="2"/>
    </row>
    <row r="4" spans="1:8" ht="63.75" x14ac:dyDescent="0.25">
      <c r="A4" s="403" t="s">
        <v>295</v>
      </c>
      <c r="B4" s="403"/>
      <c r="C4" s="403"/>
      <c r="D4" s="19" t="s">
        <v>0</v>
      </c>
      <c r="E4" s="19" t="s">
        <v>989</v>
      </c>
      <c r="F4" s="19" t="s">
        <v>2</v>
      </c>
      <c r="G4" s="19" t="s">
        <v>3</v>
      </c>
      <c r="H4" s="20" t="s">
        <v>4</v>
      </c>
    </row>
    <row r="5" spans="1:8" ht="10.5" customHeight="1" x14ac:dyDescent="0.25">
      <c r="A5" s="78" t="s">
        <v>297</v>
      </c>
      <c r="B5" s="421" t="s">
        <v>984</v>
      </c>
      <c r="C5" s="421"/>
      <c r="D5" s="221">
        <v>14988.9</v>
      </c>
      <c r="E5" s="222">
        <v>22497.77</v>
      </c>
      <c r="F5" s="221">
        <v>22497.77</v>
      </c>
      <c r="G5" s="221">
        <v>40142</v>
      </c>
      <c r="H5" s="221">
        <v>79142</v>
      </c>
    </row>
    <row r="6" spans="1:8" ht="10.5" customHeight="1" x14ac:dyDescent="0.25">
      <c r="A6" s="236" t="s">
        <v>889</v>
      </c>
      <c r="B6" s="422" t="s">
        <v>890</v>
      </c>
      <c r="C6" s="421"/>
      <c r="D6" s="227">
        <v>38261.230000000003</v>
      </c>
      <c r="E6" s="221">
        <v>49118</v>
      </c>
      <c r="F6" s="228">
        <v>49117.97</v>
      </c>
      <c r="G6" s="222">
        <v>38000</v>
      </c>
      <c r="H6" s="222">
        <v>41800</v>
      </c>
    </row>
    <row r="7" spans="1:8" ht="10.5" customHeight="1" x14ac:dyDescent="0.25">
      <c r="A7" s="236" t="s">
        <v>891</v>
      </c>
      <c r="B7" s="422" t="s">
        <v>892</v>
      </c>
      <c r="C7" s="421"/>
      <c r="D7" s="222">
        <v>5000</v>
      </c>
      <c r="E7" s="222">
        <v>0</v>
      </c>
      <c r="F7" s="221" t="s">
        <v>269</v>
      </c>
      <c r="G7" s="224">
        <v>5000</v>
      </c>
      <c r="H7" s="221">
        <v>5500</v>
      </c>
    </row>
    <row r="8" spans="1:8" ht="11.25" customHeight="1" x14ac:dyDescent="0.25">
      <c r="A8" s="236" t="s">
        <v>893</v>
      </c>
      <c r="B8" s="427" t="s">
        <v>10</v>
      </c>
      <c r="C8" s="421"/>
      <c r="D8" s="222">
        <v>2699</v>
      </c>
      <c r="E8" s="222">
        <v>0</v>
      </c>
      <c r="F8" s="222" t="s">
        <v>269</v>
      </c>
      <c r="G8" s="221">
        <v>2500</v>
      </c>
      <c r="H8" s="222">
        <v>2750</v>
      </c>
    </row>
    <row r="9" spans="1:8" ht="10.5" customHeight="1" x14ac:dyDescent="0.25">
      <c r="A9" s="236" t="s">
        <v>894</v>
      </c>
      <c r="B9" s="427" t="s">
        <v>895</v>
      </c>
      <c r="C9" s="421"/>
      <c r="D9" s="222" t="s">
        <v>269</v>
      </c>
      <c r="E9" s="220" t="s">
        <v>269</v>
      </c>
      <c r="F9" s="228" t="s">
        <v>269</v>
      </c>
      <c r="G9" s="223" t="s">
        <v>269</v>
      </c>
      <c r="H9" s="222" t="s">
        <v>269</v>
      </c>
    </row>
    <row r="10" spans="1:8" ht="10.5" customHeight="1" x14ac:dyDescent="0.25">
      <c r="A10" s="236" t="s">
        <v>896</v>
      </c>
      <c r="B10" s="421" t="s">
        <v>12</v>
      </c>
      <c r="C10" s="421"/>
      <c r="D10" s="221">
        <v>14801.76</v>
      </c>
      <c r="E10" s="220">
        <v>57092.800000000003</v>
      </c>
      <c r="F10" s="221">
        <v>57092.800000000003</v>
      </c>
      <c r="G10" s="220">
        <v>10000</v>
      </c>
      <c r="H10" s="221">
        <v>28000</v>
      </c>
    </row>
    <row r="11" spans="1:8" ht="10.5" customHeight="1" x14ac:dyDescent="0.25">
      <c r="A11" s="236" t="s">
        <v>897</v>
      </c>
      <c r="B11" s="422" t="s">
        <v>793</v>
      </c>
      <c r="C11" s="421"/>
      <c r="D11" s="224" t="s">
        <v>269</v>
      </c>
      <c r="E11" s="232" t="s">
        <v>269</v>
      </c>
      <c r="F11" s="224" t="s">
        <v>269</v>
      </c>
      <c r="G11" s="232" t="s">
        <v>269</v>
      </c>
      <c r="H11" s="224" t="s">
        <v>269</v>
      </c>
    </row>
    <row r="12" spans="1:8" ht="10.5" customHeight="1" x14ac:dyDescent="0.25">
      <c r="A12" s="236"/>
      <c r="B12" s="423" t="s">
        <v>337</v>
      </c>
      <c r="C12" s="424"/>
      <c r="D12" s="253">
        <f>SUM(D5:D11)</f>
        <v>75750.89</v>
      </c>
      <c r="E12" s="253">
        <f>SUM(E5:E11)</f>
        <v>128708.57</v>
      </c>
      <c r="F12" s="253">
        <f>SUM(F5:F11)</f>
        <v>128708.54000000001</v>
      </c>
      <c r="G12" s="253">
        <f>SUM(G5:G11)</f>
        <v>95642</v>
      </c>
      <c r="H12" s="254">
        <f>SUM(H5:H11)</f>
        <v>157192</v>
      </c>
    </row>
    <row r="13" spans="1:8" ht="10.5" customHeight="1" x14ac:dyDescent="0.25">
      <c r="A13" s="237"/>
      <c r="B13" s="415"/>
      <c r="C13" s="416"/>
      <c r="D13" s="244"/>
      <c r="E13" s="245"/>
      <c r="F13" s="244"/>
      <c r="G13" s="245"/>
      <c r="H13" s="244"/>
    </row>
    <row r="14" spans="1:8" ht="11.25" customHeight="1" x14ac:dyDescent="0.25">
      <c r="A14" s="237" t="s">
        <v>898</v>
      </c>
      <c r="B14" s="415" t="s">
        <v>900</v>
      </c>
      <c r="C14" s="416"/>
      <c r="D14" s="244">
        <v>4038.51</v>
      </c>
      <c r="E14" s="245">
        <v>4846.1899999999996</v>
      </c>
      <c r="F14" s="244">
        <v>1673.09</v>
      </c>
      <c r="G14" s="245">
        <v>5775</v>
      </c>
      <c r="H14" s="244">
        <v>6775</v>
      </c>
    </row>
    <row r="15" spans="1:8" ht="11.25" customHeight="1" x14ac:dyDescent="0.25">
      <c r="A15" s="78" t="s">
        <v>298</v>
      </c>
      <c r="B15" s="417" t="s">
        <v>901</v>
      </c>
      <c r="C15" s="417"/>
      <c r="D15" s="244">
        <v>343.2</v>
      </c>
      <c r="E15" s="244">
        <v>4135.08</v>
      </c>
      <c r="F15" s="245">
        <v>1205.77</v>
      </c>
      <c r="G15" s="238">
        <v>4084</v>
      </c>
      <c r="H15" s="245">
        <v>4492</v>
      </c>
    </row>
    <row r="16" spans="1:8" ht="11.25" customHeight="1" x14ac:dyDescent="0.25">
      <c r="A16" s="78" t="s">
        <v>908</v>
      </c>
      <c r="B16" s="415" t="s">
        <v>907</v>
      </c>
      <c r="C16" s="416"/>
      <c r="D16" s="244" t="s">
        <v>269</v>
      </c>
      <c r="E16" s="244">
        <v>0</v>
      </c>
      <c r="F16" s="245" t="s">
        <v>269</v>
      </c>
      <c r="G16" s="238" t="s">
        <v>269</v>
      </c>
      <c r="H16" s="245" t="s">
        <v>269</v>
      </c>
    </row>
    <row r="17" spans="1:9" ht="11.25" customHeight="1" x14ac:dyDescent="0.25">
      <c r="A17" s="78" t="s">
        <v>299</v>
      </c>
      <c r="B17" s="417" t="s">
        <v>902</v>
      </c>
      <c r="C17" s="417"/>
      <c r="D17" s="246" t="s">
        <v>903</v>
      </c>
      <c r="E17" s="238">
        <v>0</v>
      </c>
      <c r="F17" s="238" t="s">
        <v>269</v>
      </c>
      <c r="G17" s="246" t="s">
        <v>899</v>
      </c>
      <c r="H17" s="238">
        <v>2000</v>
      </c>
    </row>
    <row r="18" spans="1:9" ht="10.5" customHeight="1" x14ac:dyDescent="0.25">
      <c r="A18" s="78" t="s">
        <v>300</v>
      </c>
      <c r="B18" s="417" t="s">
        <v>909</v>
      </c>
      <c r="C18" s="417"/>
      <c r="D18" s="238">
        <v>805.13</v>
      </c>
      <c r="E18" s="244">
        <v>44.18</v>
      </c>
      <c r="F18" s="238">
        <v>203.29</v>
      </c>
      <c r="G18" s="238">
        <v>2000</v>
      </c>
      <c r="H18" s="245">
        <v>2200</v>
      </c>
    </row>
    <row r="19" spans="1:9" ht="11.25" customHeight="1" x14ac:dyDescent="0.25">
      <c r="A19" s="78" t="s">
        <v>910</v>
      </c>
      <c r="B19" s="415" t="s">
        <v>524</v>
      </c>
      <c r="C19" s="416"/>
      <c r="D19" s="238" t="s">
        <v>269</v>
      </c>
      <c r="E19" s="244">
        <v>0</v>
      </c>
      <c r="F19" s="238" t="s">
        <v>269</v>
      </c>
      <c r="G19" s="238">
        <v>2000</v>
      </c>
      <c r="H19" s="245">
        <v>2200</v>
      </c>
    </row>
    <row r="20" spans="1:9" ht="11.25" customHeight="1" x14ac:dyDescent="0.25">
      <c r="A20" s="78"/>
      <c r="B20" s="425" t="s">
        <v>773</v>
      </c>
      <c r="C20" s="426"/>
      <c r="D20" s="167">
        <f>SUM(D14:D19)</f>
        <v>5186.84</v>
      </c>
      <c r="E20" s="165">
        <f>SUM(E14:E19)</f>
        <v>9025.4500000000007</v>
      </c>
      <c r="F20" s="165">
        <f>SUM(F14:F19)</f>
        <v>3082.1499999999996</v>
      </c>
      <c r="G20" s="165">
        <f>SUM(G14:G19)</f>
        <v>13859</v>
      </c>
      <c r="H20" s="251">
        <f>SUM(H14:H19)</f>
        <v>17667</v>
      </c>
    </row>
    <row r="21" spans="1:9" ht="10.5" customHeight="1" x14ac:dyDescent="0.25">
      <c r="A21" s="78"/>
      <c r="B21" s="415"/>
      <c r="C21" s="416"/>
      <c r="D21" s="238"/>
      <c r="E21" s="244"/>
      <c r="F21" s="238"/>
      <c r="G21" s="238"/>
      <c r="H21" s="245"/>
    </row>
    <row r="22" spans="1:9" ht="10.5" customHeight="1" x14ac:dyDescent="0.25">
      <c r="A22" s="78" t="s">
        <v>301</v>
      </c>
      <c r="B22" s="417" t="s">
        <v>904</v>
      </c>
      <c r="C22" s="417"/>
      <c r="D22" s="245">
        <v>327.08999999999997</v>
      </c>
      <c r="E22" s="245">
        <v>25</v>
      </c>
      <c r="F22" s="244">
        <v>190.21</v>
      </c>
      <c r="G22" s="245">
        <v>859</v>
      </c>
      <c r="H22" s="245">
        <v>945</v>
      </c>
    </row>
    <row r="23" spans="1:9" ht="10.5" customHeight="1" x14ac:dyDescent="0.25">
      <c r="A23" s="78" t="s">
        <v>302</v>
      </c>
      <c r="B23" s="417" t="s">
        <v>905</v>
      </c>
      <c r="C23" s="417"/>
      <c r="D23" s="246">
        <v>76.53</v>
      </c>
      <c r="E23" s="238">
        <v>5.86</v>
      </c>
      <c r="F23" s="245">
        <v>44.51</v>
      </c>
      <c r="G23" s="238">
        <v>201</v>
      </c>
      <c r="H23" s="244">
        <v>221</v>
      </c>
    </row>
    <row r="24" spans="1:9" ht="10.5" customHeight="1" x14ac:dyDescent="0.25">
      <c r="A24" s="239" t="s">
        <v>911</v>
      </c>
      <c r="B24" s="417" t="s">
        <v>906</v>
      </c>
      <c r="C24" s="417"/>
      <c r="D24" s="238">
        <v>11.14</v>
      </c>
      <c r="E24" s="238">
        <v>0.81</v>
      </c>
      <c r="F24" s="238">
        <v>6.14</v>
      </c>
      <c r="G24" s="238">
        <v>42</v>
      </c>
      <c r="H24" s="238">
        <v>46</v>
      </c>
    </row>
    <row r="25" spans="1:9" ht="10.5" customHeight="1" x14ac:dyDescent="0.25">
      <c r="A25" s="239" t="s">
        <v>912</v>
      </c>
      <c r="B25" s="415" t="s">
        <v>913</v>
      </c>
      <c r="C25" s="416"/>
      <c r="D25" s="238">
        <v>1182.3699999999999</v>
      </c>
      <c r="E25" s="238">
        <v>1580.38</v>
      </c>
      <c r="F25" s="238">
        <v>421.37</v>
      </c>
      <c r="G25" s="238">
        <v>1545</v>
      </c>
      <c r="H25" s="238">
        <v>1700</v>
      </c>
    </row>
    <row r="26" spans="1:9" ht="10.5" customHeight="1" x14ac:dyDescent="0.25">
      <c r="A26" s="239" t="s">
        <v>914</v>
      </c>
      <c r="B26" s="417" t="s">
        <v>915</v>
      </c>
      <c r="C26" s="417"/>
      <c r="D26" s="238">
        <v>330.97</v>
      </c>
      <c r="E26" s="238">
        <v>476.36</v>
      </c>
      <c r="F26" s="238">
        <v>165.59</v>
      </c>
      <c r="G26" s="238">
        <v>831</v>
      </c>
      <c r="H26" s="238">
        <v>1014</v>
      </c>
    </row>
    <row r="27" spans="1:9" ht="10.5" customHeight="1" x14ac:dyDescent="0.25">
      <c r="A27" s="239" t="s">
        <v>916</v>
      </c>
      <c r="B27" s="415" t="s">
        <v>917</v>
      </c>
      <c r="C27" s="416"/>
      <c r="D27" s="238">
        <v>492.31</v>
      </c>
      <c r="E27" s="238">
        <v>257.7</v>
      </c>
      <c r="F27" s="238">
        <v>257.7</v>
      </c>
      <c r="G27" s="238">
        <v>550</v>
      </c>
      <c r="H27" s="238">
        <v>605</v>
      </c>
    </row>
    <row r="28" spans="1:9" ht="15" customHeight="1" x14ac:dyDescent="0.25">
      <c r="A28" s="239"/>
      <c r="B28" s="425" t="s">
        <v>775</v>
      </c>
      <c r="C28" s="426"/>
      <c r="D28" s="252">
        <f>SUM(D22:D27)</f>
        <v>2420.41</v>
      </c>
      <c r="E28" s="252">
        <f>SUM(E22:E27)</f>
        <v>2346.11</v>
      </c>
      <c r="F28" s="253">
        <f>SUM(F22:F27)</f>
        <v>1085.52</v>
      </c>
      <c r="G28" s="253">
        <f>SUM(G22:G27)</f>
        <v>4028</v>
      </c>
      <c r="H28" s="255">
        <f>SUM(H22:H27)</f>
        <v>4531</v>
      </c>
    </row>
    <row r="29" spans="1:9" ht="10.5" customHeight="1" x14ac:dyDescent="0.25">
      <c r="A29" s="239"/>
      <c r="B29" s="417"/>
      <c r="C29" s="417"/>
      <c r="D29" s="238"/>
      <c r="E29" s="238"/>
      <c r="F29" s="238"/>
      <c r="G29" s="238" t="s">
        <v>967</v>
      </c>
      <c r="H29" s="255">
        <f>SUM(H20,H28)</f>
        <v>22198</v>
      </c>
    </row>
    <row r="30" spans="1:9" ht="10.5" customHeight="1" x14ac:dyDescent="0.25">
      <c r="A30" s="78" t="s">
        <v>918</v>
      </c>
      <c r="B30" s="417" t="s">
        <v>919</v>
      </c>
      <c r="C30" s="417"/>
      <c r="D30" s="245">
        <v>2288.62</v>
      </c>
      <c r="E30" s="245">
        <v>1310.6099999999999</v>
      </c>
      <c r="F30" s="244">
        <v>1310.6099999999999</v>
      </c>
      <c r="G30" s="245">
        <v>4000</v>
      </c>
      <c r="H30" s="245">
        <v>4400</v>
      </c>
      <c r="I30" s="102"/>
    </row>
    <row r="31" spans="1:9" ht="10.5" customHeight="1" x14ac:dyDescent="0.25">
      <c r="A31" s="78" t="s">
        <v>920</v>
      </c>
      <c r="B31" s="417" t="s">
        <v>921</v>
      </c>
      <c r="C31" s="417"/>
      <c r="D31" s="246">
        <v>2008.56</v>
      </c>
      <c r="E31" s="238">
        <v>2008.58</v>
      </c>
      <c r="F31" s="245">
        <v>2008.56</v>
      </c>
      <c r="G31" s="238">
        <v>2500</v>
      </c>
      <c r="H31" s="244">
        <v>2750</v>
      </c>
    </row>
    <row r="32" spans="1:9" ht="10.5" customHeight="1" x14ac:dyDescent="0.25">
      <c r="A32" s="239" t="s">
        <v>922</v>
      </c>
      <c r="B32" s="417" t="s">
        <v>923</v>
      </c>
      <c r="C32" s="417"/>
      <c r="D32" s="238" t="s">
        <v>269</v>
      </c>
      <c r="E32" s="238">
        <v>0</v>
      </c>
      <c r="F32" s="238" t="s">
        <v>269</v>
      </c>
      <c r="G32" s="238">
        <v>2500</v>
      </c>
      <c r="H32" s="238">
        <v>2750</v>
      </c>
    </row>
    <row r="33" spans="1:13" ht="12" customHeight="1" x14ac:dyDescent="0.25">
      <c r="A33" s="239" t="s">
        <v>924</v>
      </c>
      <c r="B33" s="415" t="s">
        <v>23</v>
      </c>
      <c r="C33" s="416"/>
      <c r="D33" s="238">
        <v>1305</v>
      </c>
      <c r="E33" s="238">
        <v>997.95</v>
      </c>
      <c r="F33" s="238">
        <v>997.95</v>
      </c>
      <c r="G33" s="238">
        <v>1500</v>
      </c>
      <c r="H33" s="238">
        <v>1650</v>
      </c>
    </row>
    <row r="34" spans="1:13" ht="12" customHeight="1" x14ac:dyDescent="0.25">
      <c r="A34" s="239" t="s">
        <v>936</v>
      </c>
      <c r="B34" s="415" t="s">
        <v>24</v>
      </c>
      <c r="C34" s="416"/>
      <c r="D34" s="238">
        <v>2170.9299999999998</v>
      </c>
      <c r="E34" s="238">
        <v>4128.16</v>
      </c>
      <c r="F34" s="238">
        <v>4128.16</v>
      </c>
      <c r="G34" s="238">
        <v>4000</v>
      </c>
      <c r="H34" s="238">
        <v>4400</v>
      </c>
    </row>
    <row r="35" spans="1:13" ht="11.25" customHeight="1" x14ac:dyDescent="0.25">
      <c r="A35" s="239" t="s">
        <v>925</v>
      </c>
      <c r="B35" s="417" t="s">
        <v>460</v>
      </c>
      <c r="C35" s="417"/>
      <c r="D35" s="238">
        <v>4791.49</v>
      </c>
      <c r="E35" s="238">
        <v>4595.9799999999996</v>
      </c>
      <c r="F35" s="238">
        <v>2870.09</v>
      </c>
      <c r="G35" s="238">
        <v>7500</v>
      </c>
      <c r="H35" s="238">
        <v>8250</v>
      </c>
    </row>
    <row r="36" spans="1:13" ht="10.5" customHeight="1" x14ac:dyDescent="0.25">
      <c r="A36" s="239" t="s">
        <v>926</v>
      </c>
      <c r="B36" s="415" t="s">
        <v>927</v>
      </c>
      <c r="C36" s="416"/>
      <c r="D36" s="238">
        <v>6495.47</v>
      </c>
      <c r="E36" s="238">
        <v>2029.76</v>
      </c>
      <c r="F36" s="238">
        <v>1705.69</v>
      </c>
      <c r="G36" s="238">
        <v>9000</v>
      </c>
      <c r="H36" s="238">
        <v>9900</v>
      </c>
    </row>
    <row r="37" spans="1:13" ht="10.5" customHeight="1" x14ac:dyDescent="0.25">
      <c r="A37" s="240" t="s">
        <v>928</v>
      </c>
      <c r="B37" s="418" t="s">
        <v>822</v>
      </c>
      <c r="C37" s="419"/>
      <c r="D37" s="193">
        <v>8629.57</v>
      </c>
      <c r="E37" s="250">
        <v>7920.47</v>
      </c>
      <c r="F37" s="193">
        <v>7920.47</v>
      </c>
      <c r="G37" s="193">
        <v>14000</v>
      </c>
      <c r="H37" s="193">
        <v>15400</v>
      </c>
    </row>
    <row r="38" spans="1:13" ht="10.5" customHeight="1" x14ac:dyDescent="0.25">
      <c r="A38" s="240" t="s">
        <v>929</v>
      </c>
      <c r="B38" s="418" t="s">
        <v>930</v>
      </c>
      <c r="C38" s="419"/>
      <c r="D38" s="247">
        <v>39</v>
      </c>
      <c r="E38" s="248">
        <v>66</v>
      </c>
      <c r="F38" s="247">
        <v>66</v>
      </c>
      <c r="G38" s="249">
        <v>100</v>
      </c>
      <c r="H38" s="248">
        <v>110</v>
      </c>
    </row>
    <row r="39" spans="1:13" ht="15" customHeight="1" x14ac:dyDescent="0.25">
      <c r="A39" s="78"/>
      <c r="B39" s="420" t="s">
        <v>101</v>
      </c>
      <c r="C39" s="420"/>
      <c r="D39" s="251">
        <f>SUM(D30:D38)</f>
        <v>27728.639999999999</v>
      </c>
      <c r="E39" s="251">
        <f>SUM(E30:E38)</f>
        <v>23057.51</v>
      </c>
      <c r="F39" s="251">
        <f>SUM(F30:F38)</f>
        <v>21007.53</v>
      </c>
      <c r="G39" s="251">
        <f>SUM(G30:G38)</f>
        <v>45100</v>
      </c>
      <c r="H39" s="251">
        <f>SUM(H30:H38)</f>
        <v>49610</v>
      </c>
      <c r="M39" s="243"/>
    </row>
    <row r="40" spans="1:13" ht="10.5" customHeight="1" x14ac:dyDescent="0.25">
      <c r="A40" s="78"/>
      <c r="B40" s="417"/>
      <c r="C40" s="417"/>
      <c r="D40" s="246"/>
      <c r="E40" s="238"/>
      <c r="F40" s="245"/>
      <c r="G40" s="238"/>
      <c r="H40" s="244"/>
    </row>
    <row r="41" spans="1:13" ht="11.25" customHeight="1" x14ac:dyDescent="0.25">
      <c r="A41" s="239" t="s">
        <v>931</v>
      </c>
      <c r="B41" s="417" t="s">
        <v>102</v>
      </c>
      <c r="C41" s="417"/>
      <c r="D41" s="238" t="s">
        <v>269</v>
      </c>
      <c r="E41" s="238">
        <v>1790.72</v>
      </c>
      <c r="F41" s="238">
        <v>1790.72</v>
      </c>
      <c r="G41" s="238">
        <v>4892</v>
      </c>
      <c r="H41" s="238">
        <v>21000</v>
      </c>
    </row>
    <row r="42" spans="1:13" ht="10.5" customHeight="1" x14ac:dyDescent="0.25">
      <c r="A42" s="241" t="s">
        <v>932</v>
      </c>
      <c r="B42" s="417" t="s">
        <v>293</v>
      </c>
      <c r="C42" s="417"/>
      <c r="D42" s="238" t="s">
        <v>269</v>
      </c>
      <c r="E42" s="238" t="s">
        <v>269</v>
      </c>
      <c r="F42" s="238" t="s">
        <v>269</v>
      </c>
      <c r="G42" s="238">
        <v>10000</v>
      </c>
      <c r="H42" s="238">
        <v>35000</v>
      </c>
    </row>
    <row r="43" spans="1:13" ht="15" customHeight="1" x14ac:dyDescent="0.25">
      <c r="A43" s="239" t="s">
        <v>933</v>
      </c>
      <c r="B43" s="417" t="s">
        <v>553</v>
      </c>
      <c r="C43" s="417"/>
      <c r="D43" s="238" t="s">
        <v>269</v>
      </c>
      <c r="E43" s="238">
        <v>9860.8700000000008</v>
      </c>
      <c r="F43" s="238" t="s">
        <v>269</v>
      </c>
      <c r="G43" s="238" t="s">
        <v>269</v>
      </c>
      <c r="H43" s="238" t="s">
        <v>269</v>
      </c>
    </row>
    <row r="44" spans="1:13" ht="15" customHeight="1" x14ac:dyDescent="0.25">
      <c r="A44" s="242" t="s">
        <v>628</v>
      </c>
      <c r="B44" s="420" t="s">
        <v>104</v>
      </c>
      <c r="C44" s="420"/>
      <c r="D44" s="238"/>
      <c r="E44" s="238"/>
      <c r="F44" s="238"/>
      <c r="G44" s="238"/>
      <c r="H44" s="238">
        <v>29384</v>
      </c>
    </row>
    <row r="45" spans="1:13" ht="15" customHeight="1" x14ac:dyDescent="0.25">
      <c r="A45" s="239"/>
      <c r="B45" s="417" t="s">
        <v>934</v>
      </c>
      <c r="C45" s="417"/>
      <c r="D45" s="238">
        <f>SUM(D41:D44)</f>
        <v>0</v>
      </c>
      <c r="E45" s="238">
        <f>SUM(E41:E44)</f>
        <v>11651.59</v>
      </c>
      <c r="F45" s="238">
        <f>SUM(F41:F44)</f>
        <v>1790.72</v>
      </c>
      <c r="G45" s="238">
        <f>SUM(G41:G44)</f>
        <v>14892</v>
      </c>
      <c r="H45" s="255">
        <f>SUM(H41:H44)</f>
        <v>85384</v>
      </c>
    </row>
    <row r="46" spans="1:13" ht="15" customHeight="1" x14ac:dyDescent="0.25">
      <c r="A46" s="241"/>
      <c r="B46" s="417"/>
      <c r="C46" s="417"/>
      <c r="D46" s="238"/>
      <c r="E46" s="238"/>
      <c r="F46" s="238"/>
      <c r="G46" s="238"/>
      <c r="H46" s="238"/>
    </row>
    <row r="47" spans="1:13" ht="15" customHeight="1" x14ac:dyDescent="0.25">
      <c r="A47" s="239"/>
      <c r="B47" s="417" t="s">
        <v>105</v>
      </c>
      <c r="C47" s="417"/>
      <c r="D47" s="255">
        <f>SUM(D29,D39,D45)</f>
        <v>27728.639999999999</v>
      </c>
      <c r="E47" s="255">
        <f>SUM(E29,E39,E45)</f>
        <v>34709.1</v>
      </c>
      <c r="F47" s="255">
        <f>SUM(F29,F39,F45)</f>
        <v>22798.25</v>
      </c>
      <c r="G47" s="255">
        <f>SUM(G29,G39,G45)</f>
        <v>59992</v>
      </c>
      <c r="H47" s="255">
        <f>SUM(H29,H39,H45)</f>
        <v>157192</v>
      </c>
    </row>
    <row r="48" spans="1:13" ht="15" customHeight="1" x14ac:dyDescent="0.25">
      <c r="A48" s="241"/>
      <c r="B48" s="417"/>
      <c r="C48" s="417"/>
      <c r="D48" s="238"/>
      <c r="E48" s="238"/>
      <c r="F48" s="238"/>
      <c r="G48" s="238"/>
      <c r="H48" s="238"/>
    </row>
    <row r="49" spans="1:8" x14ac:dyDescent="0.25">
      <c r="A49" s="239"/>
      <c r="B49" s="417" t="s">
        <v>935</v>
      </c>
      <c r="C49" s="417"/>
      <c r="D49" s="255">
        <f>SUM(D12-D47)</f>
        <v>48022.25</v>
      </c>
      <c r="E49" s="255">
        <f>SUM(E12-E47)</f>
        <v>93999.47</v>
      </c>
      <c r="F49" s="255">
        <f>SUM(F12-F47)</f>
        <v>105910.29000000001</v>
      </c>
      <c r="G49" s="255">
        <f>SUM(G12-G47)</f>
        <v>35650</v>
      </c>
      <c r="H49" s="255">
        <f>SUM(H12-H47)</f>
        <v>0</v>
      </c>
    </row>
    <row r="50" spans="1:8" x14ac:dyDescent="0.25">
      <c r="A50" s="241"/>
      <c r="B50" s="417"/>
      <c r="C50" s="417"/>
      <c r="D50" s="238"/>
      <c r="E50" s="238"/>
      <c r="F50" s="238"/>
      <c r="G50" s="238"/>
      <c r="H50" s="238"/>
    </row>
    <row r="51" spans="1:8" ht="15" customHeight="1" x14ac:dyDescent="0.25"/>
    <row r="52" spans="1:8" ht="15" customHeight="1" x14ac:dyDescent="0.25"/>
    <row r="53" spans="1:8" ht="15" customHeight="1" x14ac:dyDescent="0.25"/>
  </sheetData>
  <mergeCells count="47">
    <mergeCell ref="B43:C43"/>
    <mergeCell ref="A4:C4"/>
    <mergeCell ref="B16:C16"/>
    <mergeCell ref="B19:C19"/>
    <mergeCell ref="B13:C13"/>
    <mergeCell ref="B20:C20"/>
    <mergeCell ref="B5:C5"/>
    <mergeCell ref="B6:C6"/>
    <mergeCell ref="B7:C7"/>
    <mergeCell ref="B8:C8"/>
    <mergeCell ref="B9:C9"/>
    <mergeCell ref="B31:C31"/>
    <mergeCell ref="B24:C24"/>
    <mergeCell ref="B32:C32"/>
    <mergeCell ref="B33:C33"/>
    <mergeCell ref="B25:C25"/>
    <mergeCell ref="B26:C26"/>
    <mergeCell ref="B27:C27"/>
    <mergeCell ref="B28:C28"/>
    <mergeCell ref="B17:C17"/>
    <mergeCell ref="B30:C30"/>
    <mergeCell ref="B18:C18"/>
    <mergeCell ref="B22:C22"/>
    <mergeCell ref="B23:C23"/>
    <mergeCell ref="B29:C29"/>
    <mergeCell ref="B21:C21"/>
    <mergeCell ref="B10:C10"/>
    <mergeCell ref="B11:C11"/>
    <mergeCell ref="B14:C14"/>
    <mergeCell ref="B12:C12"/>
    <mergeCell ref="B15:C15"/>
    <mergeCell ref="B34:C34"/>
    <mergeCell ref="B47:C47"/>
    <mergeCell ref="B48:C48"/>
    <mergeCell ref="B49:C49"/>
    <mergeCell ref="B50:C50"/>
    <mergeCell ref="B35:C35"/>
    <mergeCell ref="B36:C36"/>
    <mergeCell ref="B37:C37"/>
    <mergeCell ref="B45:C45"/>
    <mergeCell ref="B46:C46"/>
    <mergeCell ref="B38:C38"/>
    <mergeCell ref="B44:C44"/>
    <mergeCell ref="B39:C39"/>
    <mergeCell ref="B40:C40"/>
    <mergeCell ref="B41:C41"/>
    <mergeCell ref="B42:C4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95436-B740-4E8F-A7A9-8F4D054A9ED5}">
  <dimension ref="A1:I124"/>
  <sheetViews>
    <sheetView topLeftCell="A89" zoomScale="125" zoomScaleNormal="125" workbookViewId="0">
      <selection activeCell="I66" sqref="I66"/>
    </sheetView>
  </sheetViews>
  <sheetFormatPr defaultRowHeight="15" x14ac:dyDescent="0.25"/>
  <cols>
    <col min="1" max="1" width="7" customWidth="1"/>
    <col min="2" max="2" width="6.7109375" customWidth="1"/>
    <col min="3" max="3" width="22.140625" customWidth="1"/>
    <col min="4" max="4" width="8.140625" customWidth="1"/>
  </cols>
  <sheetData>
    <row r="1" spans="1:9" ht="16.5" x14ac:dyDescent="0.25">
      <c r="A1" s="17" t="s">
        <v>7</v>
      </c>
      <c r="B1" s="17"/>
      <c r="C1" s="17"/>
      <c r="D1" s="2"/>
      <c r="E1" s="2"/>
      <c r="F1" s="2"/>
      <c r="G1" s="2"/>
      <c r="H1" s="2"/>
    </row>
    <row r="2" spans="1:9" ht="16.5" x14ac:dyDescent="0.25">
      <c r="A2" s="17" t="s">
        <v>303</v>
      </c>
      <c r="B2" s="17"/>
      <c r="C2" s="17"/>
      <c r="D2" s="2"/>
      <c r="E2" s="2"/>
      <c r="F2" s="2"/>
      <c r="G2" s="2"/>
      <c r="H2" s="2"/>
    </row>
    <row r="3" spans="1:9" ht="16.5" x14ac:dyDescent="0.25">
      <c r="A3" s="18" t="s">
        <v>965</v>
      </c>
      <c r="B3" s="18"/>
      <c r="C3" s="18"/>
      <c r="D3" s="2"/>
      <c r="E3" s="2"/>
      <c r="F3" s="2"/>
      <c r="G3" s="2"/>
      <c r="H3" s="2"/>
    </row>
    <row r="4" spans="1:9" ht="49.5" customHeight="1" x14ac:dyDescent="0.25">
      <c r="A4" s="403" t="s">
        <v>304</v>
      </c>
      <c r="B4" s="403"/>
      <c r="C4" s="403"/>
      <c r="D4" s="44" t="s">
        <v>0</v>
      </c>
      <c r="E4" s="44" t="s">
        <v>992</v>
      </c>
      <c r="F4" s="44" t="s">
        <v>2</v>
      </c>
      <c r="G4" s="44" t="s">
        <v>3</v>
      </c>
      <c r="H4" s="45" t="s">
        <v>4</v>
      </c>
    </row>
    <row r="5" spans="1:9" ht="9.75" customHeight="1" x14ac:dyDescent="0.25">
      <c r="A5" s="417" t="s">
        <v>305</v>
      </c>
      <c r="B5" s="417"/>
      <c r="C5" s="29" t="s">
        <v>306</v>
      </c>
      <c r="D5" s="52">
        <v>75150</v>
      </c>
      <c r="E5" s="52">
        <v>38700</v>
      </c>
      <c r="F5" s="52">
        <v>30100</v>
      </c>
      <c r="G5" s="52">
        <v>144000</v>
      </c>
      <c r="H5" s="52">
        <v>128400</v>
      </c>
    </row>
    <row r="6" spans="1:9" ht="9.75" customHeight="1" x14ac:dyDescent="0.25">
      <c r="A6" s="417" t="s">
        <v>307</v>
      </c>
      <c r="B6" s="417"/>
      <c r="C6" s="29" t="s">
        <v>308</v>
      </c>
      <c r="D6" s="52">
        <v>59600</v>
      </c>
      <c r="E6" s="52">
        <v>96300</v>
      </c>
      <c r="F6" s="52">
        <v>74900</v>
      </c>
      <c r="G6" s="193">
        <v>81000</v>
      </c>
      <c r="H6" s="52">
        <v>51600</v>
      </c>
      <c r="I6" s="41" t="s">
        <v>947</v>
      </c>
    </row>
    <row r="7" spans="1:9" ht="9.75" customHeight="1" x14ac:dyDescent="0.25">
      <c r="A7" s="417" t="s">
        <v>309</v>
      </c>
      <c r="B7" s="417"/>
      <c r="C7" s="29" t="s">
        <v>310</v>
      </c>
      <c r="D7" s="179" t="s">
        <v>311</v>
      </c>
      <c r="E7" s="179" t="s">
        <v>312</v>
      </c>
      <c r="F7" s="179" t="s">
        <v>118</v>
      </c>
      <c r="G7" s="194"/>
      <c r="H7" s="179" t="s">
        <v>110</v>
      </c>
    </row>
    <row r="8" spans="1:9" ht="9.75" customHeight="1" x14ac:dyDescent="0.25">
      <c r="A8" s="417" t="s">
        <v>313</v>
      </c>
      <c r="B8" s="417"/>
      <c r="C8" s="29" t="s">
        <v>314</v>
      </c>
      <c r="D8" s="52">
        <v>52112.25</v>
      </c>
      <c r="E8" s="52">
        <v>64130.5</v>
      </c>
      <c r="F8" s="52">
        <v>63807.5</v>
      </c>
      <c r="G8" s="52">
        <v>120000</v>
      </c>
      <c r="H8" s="52">
        <v>132000</v>
      </c>
    </row>
    <row r="9" spans="1:9" ht="9.75" customHeight="1" x14ac:dyDescent="0.25">
      <c r="A9" s="417" t="s">
        <v>315</v>
      </c>
      <c r="B9" s="417"/>
      <c r="C9" s="29" t="s">
        <v>316</v>
      </c>
      <c r="D9" s="52">
        <v>4150</v>
      </c>
      <c r="E9" s="52">
        <v>2120.75</v>
      </c>
      <c r="F9" s="256">
        <v>1895.75</v>
      </c>
      <c r="G9" s="52">
        <v>3000</v>
      </c>
      <c r="H9" s="52">
        <v>3300</v>
      </c>
    </row>
    <row r="10" spans="1:9" ht="9.75" customHeight="1" x14ac:dyDescent="0.25">
      <c r="A10" s="417" t="s">
        <v>317</v>
      </c>
      <c r="B10" s="417"/>
      <c r="C10" s="29" t="s">
        <v>318</v>
      </c>
      <c r="D10" s="52">
        <v>4425.1099999999997</v>
      </c>
      <c r="E10" s="52">
        <v>6254.09</v>
      </c>
      <c r="F10" s="52">
        <v>5595.34</v>
      </c>
      <c r="G10" s="52">
        <v>5000</v>
      </c>
      <c r="H10" s="52">
        <v>5500</v>
      </c>
    </row>
    <row r="11" spans="1:9" ht="9.75" customHeight="1" x14ac:dyDescent="0.25">
      <c r="A11" s="417" t="s">
        <v>319</v>
      </c>
      <c r="B11" s="417"/>
      <c r="C11" s="29" t="s">
        <v>320</v>
      </c>
      <c r="D11" s="52">
        <v>5870.98</v>
      </c>
      <c r="E11" s="52">
        <v>24680.05</v>
      </c>
      <c r="F11" s="52">
        <v>23086.65</v>
      </c>
      <c r="G11" s="52">
        <v>5000</v>
      </c>
      <c r="H11" s="52">
        <v>55000</v>
      </c>
    </row>
    <row r="12" spans="1:9" ht="9.75" customHeight="1" x14ac:dyDescent="0.25">
      <c r="A12" s="417" t="s">
        <v>321</v>
      </c>
      <c r="B12" s="417"/>
      <c r="C12" s="272" t="s">
        <v>516</v>
      </c>
      <c r="D12" s="52">
        <v>757148.19</v>
      </c>
      <c r="E12" s="52">
        <v>347427.22</v>
      </c>
      <c r="F12" s="52">
        <v>347427.22</v>
      </c>
      <c r="G12" s="179"/>
      <c r="H12" s="52">
        <v>25000000</v>
      </c>
    </row>
    <row r="13" spans="1:9" ht="9.75" customHeight="1" x14ac:dyDescent="0.25">
      <c r="A13" s="417" t="s">
        <v>322</v>
      </c>
      <c r="B13" s="417"/>
      <c r="C13" s="29" t="s">
        <v>323</v>
      </c>
      <c r="D13" s="107">
        <v>831667.94</v>
      </c>
      <c r="E13" s="52">
        <v>1194051.54</v>
      </c>
      <c r="F13" s="52">
        <v>1388175.88</v>
      </c>
      <c r="G13" s="52">
        <v>1338960</v>
      </c>
      <c r="H13" s="52">
        <v>1472856</v>
      </c>
    </row>
    <row r="14" spans="1:9" ht="9.75" customHeight="1" x14ac:dyDescent="0.25">
      <c r="A14" s="417" t="s">
        <v>324</v>
      </c>
      <c r="B14" s="417"/>
      <c r="C14" s="29" t="s">
        <v>325</v>
      </c>
      <c r="D14" s="52">
        <v>11896.32</v>
      </c>
      <c r="E14" s="52">
        <v>23251.01</v>
      </c>
      <c r="F14" s="52">
        <v>21421.19</v>
      </c>
      <c r="G14" s="107">
        <v>10000</v>
      </c>
      <c r="H14" s="179">
        <v>11000</v>
      </c>
    </row>
    <row r="15" spans="1:9" ht="9.75" customHeight="1" x14ac:dyDescent="0.25">
      <c r="A15" s="417" t="s">
        <v>326</v>
      </c>
      <c r="B15" s="417"/>
      <c r="C15" s="29" t="s">
        <v>327</v>
      </c>
      <c r="D15" s="52">
        <v>42971.75</v>
      </c>
      <c r="E15" s="52">
        <v>68906.3</v>
      </c>
      <c r="F15" s="52">
        <v>74015.67</v>
      </c>
      <c r="G15" s="52">
        <v>63600</v>
      </c>
      <c r="H15" s="52">
        <v>69960</v>
      </c>
    </row>
    <row r="16" spans="1:9" ht="9.75" customHeight="1" x14ac:dyDescent="0.25">
      <c r="A16" s="417" t="s">
        <v>328</v>
      </c>
      <c r="B16" s="417"/>
      <c r="C16" s="29" t="s">
        <v>940</v>
      </c>
      <c r="D16" s="52">
        <v>158455.1</v>
      </c>
      <c r="E16" s="52">
        <v>131215.04000000001</v>
      </c>
      <c r="F16" s="52">
        <v>193709.25</v>
      </c>
      <c r="G16" s="52">
        <v>190500</v>
      </c>
      <c r="H16" s="52">
        <v>209550</v>
      </c>
    </row>
    <row r="17" spans="1:8" ht="9.75" customHeight="1" x14ac:dyDescent="0.25">
      <c r="A17" s="417" t="s">
        <v>329</v>
      </c>
      <c r="B17" s="417"/>
      <c r="C17" s="29" t="s">
        <v>330</v>
      </c>
      <c r="D17" s="107">
        <v>240</v>
      </c>
      <c r="E17" s="270" t="s">
        <v>269</v>
      </c>
      <c r="F17" s="181" t="s">
        <v>269</v>
      </c>
      <c r="G17" s="179" t="s">
        <v>331</v>
      </c>
      <c r="H17" s="271" t="s">
        <v>269</v>
      </c>
    </row>
    <row r="18" spans="1:8" ht="9.75" customHeight="1" x14ac:dyDescent="0.25">
      <c r="A18" s="417" t="s">
        <v>332</v>
      </c>
      <c r="B18" s="417"/>
      <c r="C18" s="29" t="s">
        <v>333</v>
      </c>
      <c r="D18" s="52">
        <v>59893</v>
      </c>
      <c r="E18" s="270">
        <v>77526</v>
      </c>
      <c r="F18" s="52" t="s">
        <v>269</v>
      </c>
      <c r="G18" s="179" t="s">
        <v>311</v>
      </c>
      <c r="H18" s="193" t="s">
        <v>334</v>
      </c>
    </row>
    <row r="19" spans="1:8" ht="9.75" customHeight="1" x14ac:dyDescent="0.25">
      <c r="A19" s="417" t="s">
        <v>335</v>
      </c>
      <c r="B19" s="417"/>
      <c r="C19" s="29" t="s">
        <v>336</v>
      </c>
      <c r="D19" s="52" t="s">
        <v>269</v>
      </c>
      <c r="E19" s="179" t="s">
        <v>331</v>
      </c>
      <c r="F19" s="52" t="s">
        <v>269</v>
      </c>
      <c r="G19" s="179">
        <v>150000</v>
      </c>
      <c r="H19" s="194">
        <v>100000</v>
      </c>
    </row>
    <row r="20" spans="1:8" ht="9.75" customHeight="1" x14ac:dyDescent="0.25">
      <c r="A20" s="432"/>
      <c r="B20" s="432"/>
      <c r="C20" s="61" t="s">
        <v>337</v>
      </c>
      <c r="D20" s="165">
        <f>SUM(D5:D19)</f>
        <v>2063580.64</v>
      </c>
      <c r="E20" s="165">
        <f>SUM(E5:E19)</f>
        <v>2074562.5</v>
      </c>
      <c r="F20" s="165">
        <f>SUM(F5:F19)</f>
        <v>2224134.4499999997</v>
      </c>
      <c r="G20" s="165">
        <f>SUM(G5:G19)</f>
        <v>2111060</v>
      </c>
      <c r="H20" s="165">
        <f>SUM(H5:H19)</f>
        <v>27239166</v>
      </c>
    </row>
    <row r="21" spans="1:8" ht="9.75" customHeight="1" x14ac:dyDescent="0.25">
      <c r="A21" s="432"/>
      <c r="B21" s="432"/>
      <c r="C21" s="74"/>
      <c r="D21" s="183"/>
      <c r="E21" s="183"/>
      <c r="F21" s="183"/>
      <c r="G21" s="183"/>
      <c r="H21" s="183"/>
    </row>
    <row r="22" spans="1:8" ht="9.75" customHeight="1" x14ac:dyDescent="0.25">
      <c r="A22" s="417" t="s">
        <v>338</v>
      </c>
      <c r="B22" s="417"/>
      <c r="C22" s="29" t="s">
        <v>339</v>
      </c>
      <c r="D22" s="52">
        <v>114213.74</v>
      </c>
      <c r="E22" s="52">
        <v>111168.37</v>
      </c>
      <c r="F22" s="52">
        <v>67211.009999999995</v>
      </c>
      <c r="G22" s="107">
        <v>138212</v>
      </c>
      <c r="H22" s="52">
        <v>152033</v>
      </c>
    </row>
    <row r="23" spans="1:8" ht="9.75" customHeight="1" x14ac:dyDescent="0.25">
      <c r="A23" s="417" t="s">
        <v>340</v>
      </c>
      <c r="B23" s="417"/>
      <c r="C23" s="29" t="s">
        <v>341</v>
      </c>
      <c r="D23" s="52">
        <v>81678.63</v>
      </c>
      <c r="E23" s="107">
        <v>114077.28</v>
      </c>
      <c r="F23" s="52">
        <v>71270.66</v>
      </c>
      <c r="G23" s="107">
        <v>227785</v>
      </c>
      <c r="H23" s="52">
        <v>250563</v>
      </c>
    </row>
    <row r="24" spans="1:8" ht="9.75" customHeight="1" x14ac:dyDescent="0.25">
      <c r="A24" s="417" t="s">
        <v>342</v>
      </c>
      <c r="B24" s="417"/>
      <c r="C24" s="272" t="s">
        <v>942</v>
      </c>
      <c r="D24" s="179">
        <v>3623.48</v>
      </c>
      <c r="E24" s="107">
        <v>0</v>
      </c>
      <c r="F24" s="180" t="s">
        <v>269</v>
      </c>
      <c r="G24" s="271" t="s">
        <v>269</v>
      </c>
      <c r="H24" s="179" t="s">
        <v>107</v>
      </c>
    </row>
    <row r="25" spans="1:8" ht="9.75" customHeight="1" x14ac:dyDescent="0.25">
      <c r="A25" s="417" t="s">
        <v>343</v>
      </c>
      <c r="B25" s="417"/>
      <c r="C25" s="272" t="s">
        <v>943</v>
      </c>
      <c r="D25" s="52">
        <v>3367.29</v>
      </c>
      <c r="E25" s="107">
        <v>3272.92</v>
      </c>
      <c r="F25" s="107">
        <v>1992.6</v>
      </c>
      <c r="G25" s="52">
        <v>3500</v>
      </c>
      <c r="H25" s="52">
        <v>3850</v>
      </c>
    </row>
    <row r="26" spans="1:8" ht="9.75" customHeight="1" x14ac:dyDescent="0.25">
      <c r="A26" s="417" t="s">
        <v>344</v>
      </c>
      <c r="B26" s="417"/>
      <c r="C26" s="29" t="s">
        <v>345</v>
      </c>
      <c r="D26" s="52">
        <v>9937.14</v>
      </c>
      <c r="E26" s="52">
        <v>17800.98</v>
      </c>
      <c r="F26" s="107">
        <v>9476.67</v>
      </c>
      <c r="G26" s="52">
        <v>15000</v>
      </c>
      <c r="H26" s="52">
        <v>16500</v>
      </c>
    </row>
    <row r="27" spans="1:8" ht="9.75" customHeight="1" x14ac:dyDescent="0.25">
      <c r="A27" s="417" t="s">
        <v>346</v>
      </c>
      <c r="B27" s="417"/>
      <c r="C27" s="29" t="s">
        <v>347</v>
      </c>
      <c r="D27" s="107">
        <v>936.55</v>
      </c>
      <c r="E27" s="107">
        <v>580.05999999999995</v>
      </c>
      <c r="F27" s="52">
        <v>190.6</v>
      </c>
      <c r="G27" s="52">
        <v>2000</v>
      </c>
      <c r="H27" s="107">
        <v>2200</v>
      </c>
    </row>
    <row r="28" spans="1:8" ht="9.75" customHeight="1" x14ac:dyDescent="0.25">
      <c r="A28" s="432"/>
      <c r="B28" s="432"/>
      <c r="C28" s="61" t="s">
        <v>773</v>
      </c>
      <c r="D28" s="165">
        <f>SUM(D22:D27)</f>
        <v>213756.83000000002</v>
      </c>
      <c r="E28" s="165">
        <f>SUM(E22:E27)</f>
        <v>246899.61000000002</v>
      </c>
      <c r="F28" s="165">
        <f>SUM(F22:F27)</f>
        <v>150141.54</v>
      </c>
      <c r="G28" s="165">
        <f>SUM(G22:G27)</f>
        <v>386497</v>
      </c>
      <c r="H28" s="165">
        <f>SUM(H22:H27)</f>
        <v>425146</v>
      </c>
    </row>
    <row r="29" spans="1:8" ht="9.75" customHeight="1" x14ac:dyDescent="0.25">
      <c r="A29" s="417" t="s">
        <v>348</v>
      </c>
      <c r="B29" s="417"/>
      <c r="C29" s="29" t="s">
        <v>349</v>
      </c>
      <c r="D29" s="107">
        <v>15493.72</v>
      </c>
      <c r="E29" s="107">
        <v>14928.07</v>
      </c>
      <c r="F29" s="107">
        <v>9076.67</v>
      </c>
      <c r="G29" s="107">
        <v>23963</v>
      </c>
      <c r="H29" s="52">
        <v>26359</v>
      </c>
    </row>
    <row r="30" spans="1:8" ht="9.75" customHeight="1" x14ac:dyDescent="0.25">
      <c r="A30" s="417" t="s">
        <v>350</v>
      </c>
      <c r="B30" s="417"/>
      <c r="C30" s="29" t="s">
        <v>351</v>
      </c>
      <c r="D30" s="52">
        <v>3617.96</v>
      </c>
      <c r="E30" s="52">
        <v>3491.44</v>
      </c>
      <c r="F30" s="107">
        <v>2122.88</v>
      </c>
      <c r="G30" s="52">
        <v>5604</v>
      </c>
      <c r="H30" s="107">
        <v>6164</v>
      </c>
    </row>
    <row r="31" spans="1:8" ht="9.75" customHeight="1" x14ac:dyDescent="0.25">
      <c r="A31" s="417" t="s">
        <v>352</v>
      </c>
      <c r="B31" s="417"/>
      <c r="C31" s="29" t="s">
        <v>353</v>
      </c>
      <c r="D31" s="107">
        <v>447.34</v>
      </c>
      <c r="E31" s="107">
        <v>494.43</v>
      </c>
      <c r="F31" s="107">
        <v>300.69</v>
      </c>
      <c r="G31" s="107">
        <v>1159</v>
      </c>
      <c r="H31" s="107">
        <v>1275</v>
      </c>
    </row>
    <row r="32" spans="1:8" ht="9.75" customHeight="1" x14ac:dyDescent="0.25">
      <c r="A32" s="417" t="s">
        <v>354</v>
      </c>
      <c r="B32" s="417"/>
      <c r="C32" s="29" t="s">
        <v>355</v>
      </c>
      <c r="D32" s="107">
        <v>24280.77</v>
      </c>
      <c r="E32" s="52">
        <v>27985.18</v>
      </c>
      <c r="F32" s="52">
        <v>18139.91</v>
      </c>
      <c r="G32" s="107">
        <v>47000</v>
      </c>
      <c r="H32" s="52">
        <v>51700</v>
      </c>
    </row>
    <row r="33" spans="1:8" ht="9.75" customHeight="1" x14ac:dyDescent="0.25">
      <c r="A33" s="417" t="s">
        <v>356</v>
      </c>
      <c r="B33" s="417"/>
      <c r="C33" s="29" t="s">
        <v>357</v>
      </c>
      <c r="D33" s="52">
        <v>19484.990000000002</v>
      </c>
      <c r="E33" s="107">
        <v>8761</v>
      </c>
      <c r="F33" s="107">
        <v>363.62</v>
      </c>
      <c r="G33" s="107">
        <v>30000</v>
      </c>
      <c r="H33" s="52">
        <v>21500</v>
      </c>
    </row>
    <row r="34" spans="1:8" ht="9.75" customHeight="1" x14ac:dyDescent="0.25">
      <c r="A34" s="417" t="s">
        <v>358</v>
      </c>
      <c r="B34" s="417"/>
      <c r="C34" s="29" t="s">
        <v>359</v>
      </c>
      <c r="D34" s="107">
        <v>12976</v>
      </c>
      <c r="E34" s="52">
        <v>12249.95</v>
      </c>
      <c r="F34" s="107">
        <v>7279.92</v>
      </c>
      <c r="G34" s="52">
        <v>25000</v>
      </c>
      <c r="H34" s="52">
        <v>27500</v>
      </c>
    </row>
    <row r="35" spans="1:8" ht="9.75" customHeight="1" x14ac:dyDescent="0.25">
      <c r="A35" s="417" t="s">
        <v>360</v>
      </c>
      <c r="B35" s="417"/>
      <c r="C35" s="29" t="s">
        <v>361</v>
      </c>
      <c r="D35" s="52" t="s">
        <v>269</v>
      </c>
      <c r="E35" s="182" t="s">
        <v>269</v>
      </c>
      <c r="F35" s="271" t="s">
        <v>269</v>
      </c>
      <c r="G35" s="180" t="s">
        <v>269</v>
      </c>
      <c r="H35" s="270" t="s">
        <v>269</v>
      </c>
    </row>
    <row r="36" spans="1:8" ht="9.75" customHeight="1" x14ac:dyDescent="0.25">
      <c r="A36" s="417" t="s">
        <v>362</v>
      </c>
      <c r="B36" s="417"/>
      <c r="C36" s="29" t="s">
        <v>363</v>
      </c>
      <c r="D36" s="180" t="s">
        <v>269</v>
      </c>
      <c r="E36" s="271" t="s">
        <v>269</v>
      </c>
      <c r="F36" s="270" t="s">
        <v>269</v>
      </c>
      <c r="G36" s="271" t="s">
        <v>269</v>
      </c>
      <c r="H36" s="271" t="s">
        <v>269</v>
      </c>
    </row>
    <row r="37" spans="1:8" ht="9.75" customHeight="1" x14ac:dyDescent="0.25">
      <c r="A37" s="417" t="s">
        <v>364</v>
      </c>
      <c r="B37" s="417"/>
      <c r="C37" s="29" t="s">
        <v>365</v>
      </c>
      <c r="D37" s="107">
        <v>185</v>
      </c>
      <c r="E37" s="107">
        <v>680</v>
      </c>
      <c r="F37" s="107">
        <v>680</v>
      </c>
      <c r="G37" s="52">
        <v>3000</v>
      </c>
      <c r="H37" s="52">
        <v>3300</v>
      </c>
    </row>
    <row r="38" spans="1:8" ht="9.75" customHeight="1" x14ac:dyDescent="0.25">
      <c r="A38" s="417" t="s">
        <v>366</v>
      </c>
      <c r="B38" s="417"/>
      <c r="C38" s="29" t="s">
        <v>944</v>
      </c>
      <c r="D38" s="52">
        <v>485.72</v>
      </c>
      <c r="E38" s="107">
        <v>330.19</v>
      </c>
      <c r="F38" s="107">
        <v>330.19</v>
      </c>
      <c r="G38" s="107">
        <v>3000</v>
      </c>
      <c r="H38" s="107">
        <v>3300</v>
      </c>
    </row>
    <row r="39" spans="1:8" ht="9.75" customHeight="1" x14ac:dyDescent="0.25">
      <c r="A39" s="417" t="s">
        <v>367</v>
      </c>
      <c r="B39" s="417"/>
      <c r="C39" s="29" t="s">
        <v>368</v>
      </c>
      <c r="D39" s="179">
        <v>11.18</v>
      </c>
      <c r="E39" s="52">
        <v>224</v>
      </c>
      <c r="F39" s="179">
        <v>223.95</v>
      </c>
      <c r="G39" s="52">
        <v>1000</v>
      </c>
      <c r="H39" s="52">
        <v>1100</v>
      </c>
    </row>
    <row r="40" spans="1:8" ht="9.75" customHeight="1" x14ac:dyDescent="0.25">
      <c r="A40" s="432"/>
      <c r="B40" s="432"/>
      <c r="C40" s="95" t="s">
        <v>938</v>
      </c>
      <c r="D40" s="252">
        <f>SUM(D29:D39)</f>
        <v>76982.679999999993</v>
      </c>
      <c r="E40" s="252">
        <f>SUM(E29:E39)</f>
        <v>69144.259999999995</v>
      </c>
      <c r="F40" s="252">
        <f>SUM(F29:F39)</f>
        <v>38517.83</v>
      </c>
      <c r="G40" s="252">
        <f>SUM(G29:G39)</f>
        <v>139726</v>
      </c>
      <c r="H40" s="252">
        <f>SUM(H29:H39)</f>
        <v>142198</v>
      </c>
    </row>
    <row r="41" spans="1:8" ht="9.75" customHeight="1" x14ac:dyDescent="0.25">
      <c r="A41" s="432"/>
      <c r="B41" s="432"/>
      <c r="C41" s="95" t="s">
        <v>939</v>
      </c>
      <c r="D41" s="253">
        <f>SUM(D28,D40)</f>
        <v>290739.51</v>
      </c>
      <c r="E41" s="253">
        <f>SUM(E28,E40)</f>
        <v>316043.87</v>
      </c>
      <c r="F41" s="253">
        <f>SUM(F28,F40)</f>
        <v>188659.37</v>
      </c>
      <c r="G41" s="253">
        <f>SUM(G28,G40)</f>
        <v>526223</v>
      </c>
      <c r="H41" s="253">
        <f>SUM(H28,H40)</f>
        <v>567344</v>
      </c>
    </row>
    <row r="42" spans="1:8" ht="9.75" customHeight="1" x14ac:dyDescent="0.25">
      <c r="A42" s="432"/>
      <c r="B42" s="432"/>
      <c r="C42" s="87"/>
      <c r="D42" s="183"/>
      <c r="E42" s="183"/>
      <c r="F42" s="183"/>
      <c r="G42" s="183"/>
      <c r="H42" s="183"/>
    </row>
    <row r="43" spans="1:8" ht="9.75" customHeight="1" x14ac:dyDescent="0.25">
      <c r="A43" s="417" t="s">
        <v>369</v>
      </c>
      <c r="B43" s="417"/>
      <c r="C43" s="29" t="s">
        <v>370</v>
      </c>
      <c r="D43" s="52" t="s">
        <v>269</v>
      </c>
      <c r="E43" s="179">
        <v>0</v>
      </c>
      <c r="F43" s="179" t="s">
        <v>112</v>
      </c>
      <c r="G43" s="107">
        <v>500</v>
      </c>
      <c r="H43" s="107">
        <v>500</v>
      </c>
    </row>
    <row r="44" spans="1:8" ht="9.75" customHeight="1" x14ac:dyDescent="0.25">
      <c r="A44" s="417" t="s">
        <v>371</v>
      </c>
      <c r="B44" s="417"/>
      <c r="C44" s="29" t="s">
        <v>372</v>
      </c>
      <c r="D44" s="107" t="s">
        <v>269</v>
      </c>
      <c r="E44" s="271">
        <v>0</v>
      </c>
      <c r="F44" s="52" t="s">
        <v>269</v>
      </c>
      <c r="G44" s="107">
        <v>8000</v>
      </c>
      <c r="H44" s="107">
        <v>8800</v>
      </c>
    </row>
    <row r="45" spans="1:8" ht="9.75" customHeight="1" x14ac:dyDescent="0.25">
      <c r="A45" s="417" t="s">
        <v>373</v>
      </c>
      <c r="B45" s="417"/>
      <c r="C45" s="29" t="s">
        <v>374</v>
      </c>
      <c r="D45" s="107">
        <v>1929.18</v>
      </c>
      <c r="E45" s="52">
        <v>2527.23</v>
      </c>
      <c r="F45" s="52">
        <v>2527.23</v>
      </c>
      <c r="G45" s="107">
        <v>4000</v>
      </c>
      <c r="H45" s="107">
        <v>4400</v>
      </c>
    </row>
    <row r="46" spans="1:8" ht="9.75" customHeight="1" x14ac:dyDescent="0.25">
      <c r="A46" s="417" t="s">
        <v>375</v>
      </c>
      <c r="B46" s="417"/>
      <c r="C46" s="29" t="s">
        <v>376</v>
      </c>
      <c r="D46" s="52">
        <v>248106.01</v>
      </c>
      <c r="E46" s="52">
        <v>371465.08</v>
      </c>
      <c r="F46" s="193">
        <v>353996.7</v>
      </c>
      <c r="G46" s="107">
        <v>323911</v>
      </c>
      <c r="H46" s="52">
        <v>356302</v>
      </c>
    </row>
    <row r="47" spans="1:8" ht="9.75" customHeight="1" x14ac:dyDescent="0.25">
      <c r="A47" s="417" t="s">
        <v>377</v>
      </c>
      <c r="B47" s="417"/>
      <c r="C47" s="29" t="s">
        <v>378</v>
      </c>
      <c r="D47" s="179">
        <v>16065.57</v>
      </c>
      <c r="E47" s="52">
        <v>11923.64</v>
      </c>
      <c r="F47" s="193">
        <v>10489.89</v>
      </c>
      <c r="G47" s="107">
        <v>38000</v>
      </c>
      <c r="H47" s="52">
        <v>41800</v>
      </c>
    </row>
    <row r="48" spans="1:8" ht="9.75" customHeight="1" x14ac:dyDescent="0.25">
      <c r="A48" s="417" t="s">
        <v>379</v>
      </c>
      <c r="B48" s="417"/>
      <c r="C48" s="29" t="s">
        <v>380</v>
      </c>
      <c r="D48" s="107" t="s">
        <v>269</v>
      </c>
      <c r="E48" s="194">
        <v>33.33</v>
      </c>
      <c r="F48" s="179" t="s">
        <v>312</v>
      </c>
      <c r="G48" s="107">
        <v>800</v>
      </c>
      <c r="H48" s="107">
        <v>880</v>
      </c>
    </row>
    <row r="49" spans="1:8" ht="9.75" customHeight="1" x14ac:dyDescent="0.25">
      <c r="A49" s="417" t="s">
        <v>381</v>
      </c>
      <c r="B49" s="417"/>
      <c r="C49" s="29" t="s">
        <v>382</v>
      </c>
      <c r="D49" s="107">
        <v>469.72</v>
      </c>
      <c r="E49" s="193">
        <v>757</v>
      </c>
      <c r="F49" s="107">
        <v>757</v>
      </c>
      <c r="G49" s="107">
        <v>2000</v>
      </c>
      <c r="H49" s="107">
        <v>5000</v>
      </c>
    </row>
    <row r="50" spans="1:8" ht="9.75" customHeight="1" x14ac:dyDescent="0.25">
      <c r="A50" s="417" t="s">
        <v>383</v>
      </c>
      <c r="B50" s="417"/>
      <c r="C50" s="29" t="s">
        <v>945</v>
      </c>
      <c r="D50" s="179" t="s">
        <v>312</v>
      </c>
      <c r="E50" s="194">
        <v>0</v>
      </c>
      <c r="F50" s="52" t="s">
        <v>269</v>
      </c>
      <c r="G50" s="179">
        <v>7500</v>
      </c>
      <c r="H50" s="107">
        <v>8250</v>
      </c>
    </row>
    <row r="51" spans="1:8" ht="9.75" customHeight="1" x14ac:dyDescent="0.25">
      <c r="A51" s="417" t="s">
        <v>384</v>
      </c>
      <c r="B51" s="417"/>
      <c r="C51" s="272" t="s">
        <v>941</v>
      </c>
      <c r="D51" s="107">
        <v>8834.98</v>
      </c>
      <c r="E51" s="52">
        <v>37054.5</v>
      </c>
      <c r="F51" s="107">
        <v>24332.5</v>
      </c>
      <c r="G51" s="107">
        <v>35000</v>
      </c>
      <c r="H51" s="107">
        <v>38500</v>
      </c>
    </row>
    <row r="52" spans="1:8" ht="9.75" customHeight="1" x14ac:dyDescent="0.25">
      <c r="A52" s="417" t="s">
        <v>385</v>
      </c>
      <c r="B52" s="417"/>
      <c r="C52" s="29" t="s">
        <v>962</v>
      </c>
      <c r="D52" s="271" t="s">
        <v>269</v>
      </c>
      <c r="E52" s="271" t="s">
        <v>269</v>
      </c>
      <c r="F52" s="270" t="s">
        <v>269</v>
      </c>
      <c r="G52" s="52">
        <v>10000</v>
      </c>
      <c r="H52" s="52">
        <v>11000</v>
      </c>
    </row>
    <row r="53" spans="1:8" ht="9.75" customHeight="1" x14ac:dyDescent="0.25">
      <c r="A53" s="417" t="s">
        <v>386</v>
      </c>
      <c r="B53" s="417"/>
      <c r="C53" s="29" t="s">
        <v>387</v>
      </c>
      <c r="D53" s="107">
        <v>47642.09</v>
      </c>
      <c r="E53" s="107">
        <v>28816.39</v>
      </c>
      <c r="F53" s="107">
        <v>28816.39</v>
      </c>
      <c r="G53" s="107">
        <v>39000</v>
      </c>
      <c r="H53" s="52">
        <v>42900</v>
      </c>
    </row>
    <row r="54" spans="1:8" ht="9.75" customHeight="1" x14ac:dyDescent="0.25">
      <c r="A54" s="417" t="s">
        <v>388</v>
      </c>
      <c r="B54" s="417"/>
      <c r="C54" s="29" t="s">
        <v>389</v>
      </c>
      <c r="D54" s="179">
        <v>20</v>
      </c>
      <c r="E54" s="107">
        <v>0</v>
      </c>
      <c r="F54" s="194" t="s">
        <v>269</v>
      </c>
      <c r="G54" s="179" t="s">
        <v>112</v>
      </c>
      <c r="H54" s="194">
        <v>4000</v>
      </c>
    </row>
    <row r="55" spans="1:8" ht="9.75" customHeight="1" x14ac:dyDescent="0.25">
      <c r="A55" s="417" t="s">
        <v>390</v>
      </c>
      <c r="B55" s="417"/>
      <c r="C55" s="29" t="s">
        <v>391</v>
      </c>
      <c r="D55" s="52">
        <v>204153.85</v>
      </c>
      <c r="E55" s="107">
        <v>200726.24</v>
      </c>
      <c r="F55" s="52">
        <v>177821.75</v>
      </c>
      <c r="G55" s="107">
        <v>280000</v>
      </c>
      <c r="H55" s="52">
        <v>348000</v>
      </c>
    </row>
    <row r="56" spans="1:8" ht="9.75" customHeight="1" x14ac:dyDescent="0.25">
      <c r="A56" s="417" t="s">
        <v>392</v>
      </c>
      <c r="B56" s="417"/>
      <c r="C56" s="29" t="s">
        <v>393</v>
      </c>
      <c r="D56" s="179" t="s">
        <v>112</v>
      </c>
      <c r="E56" s="180">
        <v>0</v>
      </c>
      <c r="F56" s="194"/>
      <c r="G56" s="107" t="s">
        <v>269</v>
      </c>
      <c r="H56" s="107">
        <v>100000</v>
      </c>
    </row>
    <row r="57" spans="1:8" ht="9.75" customHeight="1" x14ac:dyDescent="0.25">
      <c r="A57" s="417" t="s">
        <v>394</v>
      </c>
      <c r="B57" s="417"/>
      <c r="C57" s="29" t="s">
        <v>395</v>
      </c>
      <c r="D57" s="52">
        <v>10228.57</v>
      </c>
      <c r="E57" s="52">
        <v>12791.91</v>
      </c>
      <c r="F57" s="52">
        <v>11864.28</v>
      </c>
      <c r="G57" s="107">
        <v>17716</v>
      </c>
      <c r="H57" s="52">
        <v>19488</v>
      </c>
    </row>
    <row r="58" spans="1:8" ht="9.75" customHeight="1" x14ac:dyDescent="0.25">
      <c r="A58" s="417" t="s">
        <v>396</v>
      </c>
      <c r="B58" s="417"/>
      <c r="C58" s="29" t="s">
        <v>397</v>
      </c>
      <c r="D58" s="52">
        <v>6050</v>
      </c>
      <c r="E58" s="52">
        <v>0</v>
      </c>
      <c r="F58" s="52" t="s">
        <v>269</v>
      </c>
      <c r="G58" s="107"/>
      <c r="H58" s="179"/>
    </row>
    <row r="59" spans="1:8" ht="9.75" customHeight="1" x14ac:dyDescent="0.25">
      <c r="A59" s="417" t="s">
        <v>398</v>
      </c>
      <c r="B59" s="417"/>
      <c r="C59" s="29" t="s">
        <v>399</v>
      </c>
      <c r="D59" s="107">
        <v>219.41</v>
      </c>
      <c r="E59" s="107">
        <v>0</v>
      </c>
      <c r="F59" s="52">
        <v>219</v>
      </c>
      <c r="G59" s="52">
        <v>2000</v>
      </c>
      <c r="H59" s="52">
        <v>7200</v>
      </c>
    </row>
    <row r="60" spans="1:8" ht="9.75" customHeight="1" x14ac:dyDescent="0.25">
      <c r="A60" s="417" t="s">
        <v>400</v>
      </c>
      <c r="B60" s="417"/>
      <c r="C60" s="29" t="s">
        <v>401</v>
      </c>
      <c r="D60" s="107">
        <v>0</v>
      </c>
      <c r="E60" s="183">
        <v>0</v>
      </c>
      <c r="F60" s="107">
        <v>0</v>
      </c>
      <c r="G60" s="107">
        <v>500</v>
      </c>
      <c r="H60" s="107">
        <v>550</v>
      </c>
    </row>
    <row r="61" spans="1:8" ht="14.25" customHeight="1" x14ac:dyDescent="0.25">
      <c r="A61" s="122"/>
      <c r="B61" s="122"/>
      <c r="C61" s="123"/>
      <c r="D61" s="350">
        <f>SUM(D43:D60)</f>
        <v>543719.37999999989</v>
      </c>
      <c r="E61" s="351">
        <f>SUM(E43:E60)</f>
        <v>666095.32000000007</v>
      </c>
      <c r="F61" s="350">
        <f>SUM(F43:F60)</f>
        <v>610824.74</v>
      </c>
      <c r="G61" s="350">
        <f>SUM(G43:G60)</f>
        <v>768927</v>
      </c>
      <c r="H61" s="350">
        <f>SUM(H43:H60)</f>
        <v>997570</v>
      </c>
    </row>
    <row r="62" spans="1:8" ht="14.25" customHeight="1" x14ac:dyDescent="0.25">
      <c r="A62" s="122"/>
      <c r="B62" s="122"/>
      <c r="C62" s="123"/>
      <c r="D62" s="124"/>
      <c r="E62" s="125"/>
      <c r="F62" s="124"/>
      <c r="G62" s="124"/>
      <c r="H62" s="124"/>
    </row>
    <row r="63" spans="1:8" ht="15" customHeight="1" x14ac:dyDescent="0.25">
      <c r="A63" s="17" t="s">
        <v>7</v>
      </c>
      <c r="B63" s="17"/>
      <c r="C63" s="17"/>
    </row>
    <row r="64" spans="1:8" ht="17.25" customHeight="1" x14ac:dyDescent="0.25">
      <c r="A64" s="17" t="s">
        <v>303</v>
      </c>
      <c r="B64" s="17"/>
      <c r="C64" s="17"/>
    </row>
    <row r="65" spans="1:8" ht="15" customHeight="1" x14ac:dyDescent="0.25">
      <c r="A65" s="18" t="s">
        <v>965</v>
      </c>
      <c r="B65" s="18"/>
      <c r="C65" s="18"/>
    </row>
    <row r="66" spans="1:8" ht="55.5" customHeight="1" x14ac:dyDescent="0.25">
      <c r="A66" s="430" t="s">
        <v>402</v>
      </c>
      <c r="B66" s="431"/>
      <c r="C66" s="41"/>
      <c r="D66" s="109" t="s">
        <v>0</v>
      </c>
      <c r="E66" s="109" t="s">
        <v>989</v>
      </c>
      <c r="F66" s="109" t="s">
        <v>95</v>
      </c>
      <c r="G66" s="109" t="s">
        <v>3</v>
      </c>
      <c r="H66" s="257" t="s">
        <v>4</v>
      </c>
    </row>
    <row r="67" spans="1:8" ht="9.75" customHeight="1" x14ac:dyDescent="0.25">
      <c r="A67" s="417" t="s">
        <v>403</v>
      </c>
      <c r="B67" s="417"/>
      <c r="C67" s="21" t="s">
        <v>963</v>
      </c>
      <c r="D67" s="77">
        <v>4266.3100000000004</v>
      </c>
      <c r="E67" s="355">
        <v>6724.61</v>
      </c>
      <c r="F67" s="77">
        <v>11864.28</v>
      </c>
      <c r="G67" s="77">
        <v>11000</v>
      </c>
      <c r="H67" s="258">
        <v>12100</v>
      </c>
    </row>
    <row r="68" spans="1:8" ht="9.75" customHeight="1" x14ac:dyDescent="0.25">
      <c r="A68" s="417" t="s">
        <v>404</v>
      </c>
      <c r="B68" s="417"/>
      <c r="C68" s="21" t="s">
        <v>405</v>
      </c>
      <c r="D68" s="24">
        <v>1687.95</v>
      </c>
      <c r="E68" s="110">
        <v>832</v>
      </c>
      <c r="F68" s="111">
        <v>6527.09</v>
      </c>
      <c r="G68" s="111">
        <v>4000</v>
      </c>
      <c r="H68" s="258">
        <v>4400</v>
      </c>
    </row>
    <row r="69" spans="1:8" ht="9.75" customHeight="1" x14ac:dyDescent="0.25">
      <c r="A69" s="417" t="s">
        <v>407</v>
      </c>
      <c r="B69" s="417"/>
      <c r="C69" s="21" t="s">
        <v>408</v>
      </c>
      <c r="D69" s="77">
        <v>140811.26999999999</v>
      </c>
      <c r="E69" s="77">
        <v>102240.93</v>
      </c>
      <c r="F69" s="111">
        <v>125000</v>
      </c>
      <c r="G69" s="111">
        <v>150000</v>
      </c>
      <c r="H69" s="258">
        <v>165000</v>
      </c>
    </row>
    <row r="70" spans="1:8" ht="9.75" customHeight="1" x14ac:dyDescent="0.25">
      <c r="A70" s="417" t="s">
        <v>409</v>
      </c>
      <c r="B70" s="417"/>
      <c r="C70" s="21" t="s">
        <v>410</v>
      </c>
      <c r="D70" s="111">
        <v>18575.7</v>
      </c>
      <c r="E70" s="77">
        <v>15510.88</v>
      </c>
      <c r="F70" s="111">
        <v>102240.93</v>
      </c>
      <c r="G70" s="111">
        <v>27000</v>
      </c>
      <c r="H70" s="259">
        <v>29700</v>
      </c>
    </row>
    <row r="71" spans="1:8" ht="9.75" customHeight="1" x14ac:dyDescent="0.25">
      <c r="A71" s="417" t="s">
        <v>411</v>
      </c>
      <c r="B71" s="417"/>
      <c r="C71" s="21" t="s">
        <v>412</v>
      </c>
      <c r="D71" s="110">
        <v>590.27</v>
      </c>
      <c r="E71" s="110">
        <v>766.87</v>
      </c>
      <c r="F71" s="110">
        <v>528</v>
      </c>
      <c r="G71" s="110">
        <v>800</v>
      </c>
      <c r="H71" s="260">
        <v>880</v>
      </c>
    </row>
    <row r="72" spans="1:8" ht="9.75" customHeight="1" x14ac:dyDescent="0.25">
      <c r="A72" s="417" t="s">
        <v>413</v>
      </c>
      <c r="B72" s="417"/>
      <c r="C72" s="21" t="s">
        <v>414</v>
      </c>
      <c r="D72" s="77">
        <v>5378.44</v>
      </c>
      <c r="E72" s="273">
        <v>4070.02</v>
      </c>
      <c r="F72" s="111">
        <v>766.87</v>
      </c>
      <c r="G72" s="77">
        <v>7000</v>
      </c>
      <c r="H72" s="258">
        <v>7700</v>
      </c>
    </row>
    <row r="73" spans="1:8" ht="9.75" customHeight="1" x14ac:dyDescent="0.25">
      <c r="A73" s="417" t="s">
        <v>415</v>
      </c>
      <c r="B73" s="417"/>
      <c r="C73" s="21" t="s">
        <v>416</v>
      </c>
      <c r="D73" s="77">
        <v>908</v>
      </c>
      <c r="E73" s="110">
        <v>1616.32</v>
      </c>
      <c r="F73" s="77">
        <v>4070.02</v>
      </c>
      <c r="G73" s="77">
        <v>16000</v>
      </c>
      <c r="H73" s="258">
        <v>7760</v>
      </c>
    </row>
    <row r="74" spans="1:8" ht="9.75" customHeight="1" x14ac:dyDescent="0.25">
      <c r="A74" s="417" t="s">
        <v>417</v>
      </c>
      <c r="B74" s="417"/>
      <c r="C74" s="21" t="s">
        <v>418</v>
      </c>
      <c r="D74" s="111">
        <v>96894.96</v>
      </c>
      <c r="E74" s="111">
        <v>94416.69</v>
      </c>
      <c r="F74" s="111">
        <v>1366.32</v>
      </c>
      <c r="G74" s="77">
        <v>95000</v>
      </c>
      <c r="H74" s="258">
        <v>104500</v>
      </c>
    </row>
    <row r="75" spans="1:8" ht="9.75" customHeight="1" x14ac:dyDescent="0.25">
      <c r="A75" s="432"/>
      <c r="B75" s="432"/>
      <c r="D75" s="115">
        <f>SUM(D67:D74)</f>
        <v>269112.90000000002</v>
      </c>
      <c r="E75" s="115">
        <f>SUM(E67:E74)</f>
        <v>226178.32</v>
      </c>
      <c r="F75" s="115">
        <f>SUM(F67:F74)</f>
        <v>252363.50999999998</v>
      </c>
      <c r="G75" s="269">
        <f>SUM(G67:G74)</f>
        <v>310800</v>
      </c>
      <c r="H75" s="352">
        <f>SUM(H67:H74)</f>
        <v>332040</v>
      </c>
    </row>
    <row r="76" spans="1:8" ht="9.75" customHeight="1" x14ac:dyDescent="0.25">
      <c r="A76" s="432"/>
      <c r="B76" s="432"/>
      <c r="C76" s="79" t="s">
        <v>937</v>
      </c>
      <c r="D76" s="349">
        <f>SUM(D61,D75)</f>
        <v>812832.27999999991</v>
      </c>
      <c r="E76" s="349">
        <f>SUM(E61,E75)</f>
        <v>892273.64000000013</v>
      </c>
      <c r="F76" s="349">
        <f>SUM(F61,F75)</f>
        <v>863188.25</v>
      </c>
      <c r="G76" s="349">
        <f>SUM(G61,G75)</f>
        <v>1079727</v>
      </c>
      <c r="H76" s="275">
        <f>SUM(H61,H75)</f>
        <v>1329610</v>
      </c>
    </row>
    <row r="77" spans="1:8" ht="9.75" customHeight="1" x14ac:dyDescent="0.25">
      <c r="A77" s="417" t="s">
        <v>419</v>
      </c>
      <c r="B77" s="417"/>
      <c r="C77" s="268" t="s">
        <v>102</v>
      </c>
      <c r="D77" s="77">
        <v>155027</v>
      </c>
      <c r="E77" s="111">
        <v>24700</v>
      </c>
      <c r="F77" s="77">
        <v>155028</v>
      </c>
      <c r="G77" s="111">
        <v>199500</v>
      </c>
      <c r="H77" s="259">
        <v>55000</v>
      </c>
    </row>
    <row r="78" spans="1:8" ht="9.75" customHeight="1" x14ac:dyDescent="0.25">
      <c r="A78" s="417" t="s">
        <v>420</v>
      </c>
      <c r="B78" s="417"/>
      <c r="C78" s="268" t="s">
        <v>550</v>
      </c>
      <c r="D78" s="24" t="s">
        <v>207</v>
      </c>
      <c r="E78" s="355">
        <v>11926.77</v>
      </c>
      <c r="F78" s="113"/>
      <c r="G78" s="24" t="s">
        <v>406</v>
      </c>
      <c r="H78" s="262" t="s">
        <v>207</v>
      </c>
    </row>
    <row r="79" spans="1:8" ht="9.75" customHeight="1" x14ac:dyDescent="0.25">
      <c r="A79" s="417" t="s">
        <v>421</v>
      </c>
      <c r="B79" s="417"/>
      <c r="C79" s="21" t="s">
        <v>422</v>
      </c>
      <c r="D79" s="111">
        <v>10131</v>
      </c>
      <c r="E79" s="77">
        <v>62293.38</v>
      </c>
      <c r="F79" s="77">
        <v>80156</v>
      </c>
      <c r="G79" s="24" t="s">
        <v>112</v>
      </c>
      <c r="H79" s="262">
        <v>762212</v>
      </c>
    </row>
    <row r="80" spans="1:8" ht="9.75" customHeight="1" x14ac:dyDescent="0.25">
      <c r="A80" s="417" t="s">
        <v>423</v>
      </c>
      <c r="B80" s="417"/>
      <c r="C80" s="21" t="s">
        <v>424</v>
      </c>
      <c r="D80" s="24" t="s">
        <v>406</v>
      </c>
      <c r="E80" s="24" t="s">
        <v>406</v>
      </c>
      <c r="F80" s="24" t="s">
        <v>406</v>
      </c>
      <c r="G80" s="262" t="s">
        <v>406</v>
      </c>
      <c r="H80" s="347"/>
    </row>
    <row r="81" spans="1:8" ht="9.75" customHeight="1" x14ac:dyDescent="0.25">
      <c r="A81" s="417" t="s">
        <v>425</v>
      </c>
      <c r="B81" s="417"/>
      <c r="C81" s="21" t="s">
        <v>426</v>
      </c>
      <c r="D81" s="24" t="s">
        <v>406</v>
      </c>
      <c r="E81" s="24" t="s">
        <v>406</v>
      </c>
      <c r="F81" s="111">
        <v>29560</v>
      </c>
      <c r="G81" s="114" t="s">
        <v>427</v>
      </c>
      <c r="H81" s="262">
        <v>1150000</v>
      </c>
    </row>
    <row r="82" spans="1:8" ht="9.75" customHeight="1" x14ac:dyDescent="0.25">
      <c r="A82" s="417" t="s">
        <v>428</v>
      </c>
      <c r="B82" s="417"/>
      <c r="C82" s="21" t="s">
        <v>429</v>
      </c>
      <c r="D82" s="24" t="s">
        <v>430</v>
      </c>
      <c r="F82" s="77"/>
      <c r="G82" s="113"/>
      <c r="H82" s="262" t="s">
        <v>112</v>
      </c>
    </row>
    <row r="83" spans="1:8" ht="9.75" customHeight="1" x14ac:dyDescent="0.25">
      <c r="A83" s="417" t="s">
        <v>431</v>
      </c>
      <c r="B83" s="417"/>
      <c r="C83" s="21" t="s">
        <v>432</v>
      </c>
      <c r="D83" s="24" t="s">
        <v>406</v>
      </c>
      <c r="E83" s="77">
        <v>659331</v>
      </c>
      <c r="F83" s="77">
        <v>659331</v>
      </c>
      <c r="G83" s="24" t="s">
        <v>406</v>
      </c>
      <c r="H83" s="262">
        <v>300000</v>
      </c>
    </row>
    <row r="84" spans="1:8" ht="9.75" customHeight="1" x14ac:dyDescent="0.25">
      <c r="A84" s="417" t="s">
        <v>433</v>
      </c>
      <c r="B84" s="417"/>
      <c r="C84" s="21" t="s">
        <v>434</v>
      </c>
      <c r="D84" s="24" t="s">
        <v>435</v>
      </c>
      <c r="E84" s="24">
        <v>7.01</v>
      </c>
      <c r="F84" s="24" t="s">
        <v>207</v>
      </c>
      <c r="G84" s="77">
        <v>4000000</v>
      </c>
      <c r="H84" s="258">
        <v>4400000</v>
      </c>
    </row>
    <row r="85" spans="1:8" ht="9.75" customHeight="1" x14ac:dyDescent="0.25">
      <c r="A85" s="417" t="s">
        <v>436</v>
      </c>
      <c r="B85" s="417"/>
      <c r="C85" s="21" t="s">
        <v>437</v>
      </c>
      <c r="D85" s="24" t="s">
        <v>406</v>
      </c>
      <c r="E85" s="348">
        <v>240155.06</v>
      </c>
      <c r="F85" s="24">
        <v>300000</v>
      </c>
      <c r="G85" s="77">
        <v>4000000</v>
      </c>
      <c r="H85" s="258">
        <v>18500000</v>
      </c>
    </row>
    <row r="86" spans="1:8" ht="9.75" customHeight="1" x14ac:dyDescent="0.25">
      <c r="A86" s="417" t="s">
        <v>438</v>
      </c>
      <c r="B86" s="417"/>
      <c r="C86" s="21" t="s">
        <v>439</v>
      </c>
      <c r="D86" s="77">
        <v>703105</v>
      </c>
      <c r="E86" s="77">
        <v>75583.3</v>
      </c>
      <c r="F86" s="77">
        <v>75583</v>
      </c>
      <c r="G86" s="77">
        <v>73500</v>
      </c>
      <c r="H86" s="258">
        <v>75000</v>
      </c>
    </row>
    <row r="87" spans="1:8" ht="9.75" customHeight="1" x14ac:dyDescent="0.25">
      <c r="A87" s="417" t="s">
        <v>440</v>
      </c>
      <c r="B87" s="417"/>
      <c r="C87" s="21" t="s">
        <v>441</v>
      </c>
      <c r="D87" s="24" t="s">
        <v>112</v>
      </c>
      <c r="E87" s="24" t="s">
        <v>112</v>
      </c>
      <c r="F87" s="24" t="s">
        <v>406</v>
      </c>
      <c r="G87" s="77">
        <v>30000</v>
      </c>
      <c r="H87" s="259">
        <v>30000</v>
      </c>
    </row>
    <row r="88" spans="1:8" ht="9.75" customHeight="1" x14ac:dyDescent="0.25">
      <c r="A88" s="432"/>
      <c r="B88" s="432"/>
      <c r="C88" s="21" t="s">
        <v>442</v>
      </c>
      <c r="D88" s="258">
        <f>SUM(D77:D87)</f>
        <v>868263</v>
      </c>
      <c r="E88" s="258">
        <f>SUM(E77:E87)</f>
        <v>1073996.52</v>
      </c>
      <c r="F88" s="258">
        <f>SUM(F77:F87)</f>
        <v>1299658</v>
      </c>
      <c r="G88" s="258">
        <f>SUM(G77:G87)</f>
        <v>8303000</v>
      </c>
      <c r="H88" s="258">
        <f>SUM(H77:H87)</f>
        <v>25272212</v>
      </c>
    </row>
    <row r="89" spans="1:8" ht="16.5" customHeight="1" x14ac:dyDescent="0.25">
      <c r="A89" s="432"/>
      <c r="B89" s="432"/>
      <c r="C89" s="105"/>
      <c r="D89" s="112"/>
      <c r="E89" s="112"/>
      <c r="F89" s="112"/>
      <c r="G89" s="112"/>
      <c r="H89" s="261"/>
    </row>
    <row r="90" spans="1:8" ht="15" customHeight="1" x14ac:dyDescent="0.25">
      <c r="A90" s="417" t="s">
        <v>443</v>
      </c>
      <c r="B90" s="417"/>
      <c r="C90" s="21" t="s">
        <v>444</v>
      </c>
      <c r="D90" s="77">
        <v>412640</v>
      </c>
      <c r="E90" s="111">
        <v>40000</v>
      </c>
      <c r="F90" s="77">
        <v>40000</v>
      </c>
      <c r="G90" s="77">
        <v>57000</v>
      </c>
      <c r="H90" s="258">
        <v>70000</v>
      </c>
    </row>
    <row r="91" spans="1:8" ht="15" customHeight="1" x14ac:dyDescent="0.25">
      <c r="A91" s="434"/>
      <c r="B91" s="434"/>
      <c r="C91" s="21" t="s">
        <v>445</v>
      </c>
      <c r="D91" s="24" t="s">
        <v>406</v>
      </c>
      <c r="E91" s="24" t="s">
        <v>406</v>
      </c>
      <c r="F91" s="24" t="s">
        <v>406</v>
      </c>
      <c r="G91" s="24" t="s">
        <v>435</v>
      </c>
      <c r="H91" s="262" t="s">
        <v>406</v>
      </c>
    </row>
    <row r="92" spans="1:8" ht="15" customHeight="1" x14ac:dyDescent="0.25">
      <c r="A92" s="432"/>
      <c r="B92" s="432"/>
      <c r="C92" s="105"/>
      <c r="D92" s="112"/>
      <c r="E92" s="112"/>
      <c r="F92" s="112"/>
      <c r="G92" s="112"/>
      <c r="H92" s="279"/>
    </row>
    <row r="93" spans="1:8" ht="15" customHeight="1" x14ac:dyDescent="0.25">
      <c r="C93" s="123" t="s">
        <v>294</v>
      </c>
      <c r="D93" s="278">
        <f>SUM(D88,D90)</f>
        <v>1280903</v>
      </c>
      <c r="E93" s="278">
        <f>SUM(E88,E90)</f>
        <v>1113996.52</v>
      </c>
      <c r="F93" s="278">
        <f>SUM(F88,F90)</f>
        <v>1339658</v>
      </c>
      <c r="G93" s="278">
        <f>SUM(G88,G90)</f>
        <v>8360000</v>
      </c>
      <c r="H93" s="278">
        <f>SUM(H88,H90)</f>
        <v>25342212</v>
      </c>
    </row>
    <row r="94" spans="1:8" ht="15" customHeight="1" x14ac:dyDescent="0.25">
      <c r="A94" s="432"/>
      <c r="B94" s="432"/>
      <c r="C94" s="126"/>
      <c r="D94" s="112"/>
      <c r="E94" s="112"/>
      <c r="F94" s="112"/>
      <c r="G94" s="112"/>
      <c r="H94" s="261"/>
    </row>
    <row r="95" spans="1:8" ht="15.75" customHeight="1" x14ac:dyDescent="0.25">
      <c r="A95" s="432"/>
      <c r="B95" s="432"/>
      <c r="C95" s="79" t="s">
        <v>446</v>
      </c>
      <c r="D95" s="263">
        <f>SUM(D41,D76,D93)</f>
        <v>2384474.79</v>
      </c>
      <c r="E95" s="263">
        <f>SUM(E41,E76,E93)</f>
        <v>2322314.0300000003</v>
      </c>
      <c r="F95" s="263">
        <f>SUM(F41,F76,F93)</f>
        <v>2391505.62</v>
      </c>
      <c r="G95" s="263">
        <f>SUM(G41,G76,G93)</f>
        <v>9965950</v>
      </c>
      <c r="H95" s="263">
        <f>SUM(H41,H76,H93)</f>
        <v>27239166</v>
      </c>
    </row>
    <row r="96" spans="1:8" ht="15" customHeight="1" x14ac:dyDescent="0.25">
      <c r="A96" s="432"/>
      <c r="B96" s="432"/>
      <c r="C96" s="276"/>
      <c r="D96" s="115"/>
      <c r="E96" s="116"/>
      <c r="F96" s="116"/>
      <c r="G96" s="117"/>
      <c r="H96" s="264"/>
    </row>
    <row r="97" spans="1:8" ht="18.75" customHeight="1" x14ac:dyDescent="0.25">
      <c r="A97" s="433"/>
      <c r="B97" s="433"/>
      <c r="C97" s="41"/>
      <c r="D97" s="277"/>
      <c r="E97" s="118"/>
      <c r="F97" s="118"/>
      <c r="G97" s="118"/>
      <c r="H97" s="265"/>
    </row>
    <row r="98" spans="1:8" ht="15" customHeight="1" x14ac:dyDescent="0.25">
      <c r="A98" s="433"/>
      <c r="B98" s="433"/>
      <c r="C98" s="428" t="s">
        <v>447</v>
      </c>
      <c r="D98" s="280"/>
      <c r="E98" s="280"/>
      <c r="F98" s="280"/>
      <c r="G98" s="280"/>
      <c r="H98" s="280">
        <f>SUM(H20-H95)</f>
        <v>0</v>
      </c>
    </row>
    <row r="99" spans="1:8" ht="21.75" customHeight="1" x14ac:dyDescent="0.25">
      <c r="A99" s="420"/>
      <c r="B99" s="420"/>
      <c r="C99" s="429"/>
      <c r="D99" s="119"/>
      <c r="E99" s="120"/>
      <c r="F99" s="120"/>
      <c r="G99" s="121"/>
      <c r="H99" s="266"/>
    </row>
    <row r="100" spans="1:8" ht="12" customHeight="1" x14ac:dyDescent="0.25"/>
    <row r="101" spans="1:8" ht="12" customHeight="1" x14ac:dyDescent="0.25">
      <c r="C101" t="s">
        <v>988</v>
      </c>
      <c r="D101" t="s">
        <v>987</v>
      </c>
    </row>
    <row r="102" spans="1:8" ht="12" customHeight="1" x14ac:dyDescent="0.25"/>
    <row r="103" spans="1:8" ht="12" customHeight="1" x14ac:dyDescent="0.25"/>
    <row r="104" spans="1:8" ht="12" customHeight="1" x14ac:dyDescent="0.25"/>
    <row r="105" spans="1:8" ht="12" customHeight="1" x14ac:dyDescent="0.25"/>
    <row r="106" spans="1:8" ht="12" customHeight="1" x14ac:dyDescent="0.25"/>
    <row r="107" spans="1:8" ht="12" customHeight="1" x14ac:dyDescent="0.25"/>
    <row r="108" spans="1:8" ht="12" customHeight="1" x14ac:dyDescent="0.25"/>
    <row r="109" spans="1:8" ht="12" customHeight="1" x14ac:dyDescent="0.25"/>
    <row r="110" spans="1:8" ht="12" customHeight="1" x14ac:dyDescent="0.25"/>
    <row r="111" spans="1:8" ht="12" customHeight="1" x14ac:dyDescent="0.25"/>
    <row r="112" spans="1:8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5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</sheetData>
  <mergeCells count="91">
    <mergeCell ref="A15:B15"/>
    <mergeCell ref="A4:C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8:B38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44:B44"/>
    <mergeCell ref="A60:B60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72:B72"/>
    <mergeCell ref="A73:B73"/>
    <mergeCell ref="A74:B74"/>
    <mergeCell ref="A67:B67"/>
    <mergeCell ref="A68:B68"/>
    <mergeCell ref="A69:B69"/>
    <mergeCell ref="A70:B70"/>
    <mergeCell ref="A71:B71"/>
    <mergeCell ref="A82:B82"/>
    <mergeCell ref="A97:B97"/>
    <mergeCell ref="A98:B98"/>
    <mergeCell ref="A99:B99"/>
    <mergeCell ref="A90:B90"/>
    <mergeCell ref="A91:B91"/>
    <mergeCell ref="A92:B92"/>
    <mergeCell ref="A95:B95"/>
    <mergeCell ref="A94:B94"/>
    <mergeCell ref="A83:B83"/>
    <mergeCell ref="C98:C99"/>
    <mergeCell ref="A66:B66"/>
    <mergeCell ref="A75:B75"/>
    <mergeCell ref="A76:B76"/>
    <mergeCell ref="A77:B77"/>
    <mergeCell ref="A96:B96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3AC97-5035-436F-99E6-60C542333090}">
  <dimension ref="A1:H91"/>
  <sheetViews>
    <sheetView showGridLines="0" tabSelected="1" workbookViewId="0">
      <selection activeCell="E6" sqref="E6"/>
    </sheetView>
  </sheetViews>
  <sheetFormatPr defaultRowHeight="15" x14ac:dyDescent="0.25"/>
  <cols>
    <col min="3" max="3" width="19.42578125" customWidth="1"/>
  </cols>
  <sheetData>
    <row r="1" spans="1:8" ht="12.75" customHeight="1" x14ac:dyDescent="0.25">
      <c r="A1" s="314" t="s">
        <v>7</v>
      </c>
      <c r="B1" s="314"/>
      <c r="C1" s="314"/>
      <c r="D1" s="315"/>
      <c r="E1" s="315"/>
      <c r="F1" s="315"/>
      <c r="G1" s="315"/>
      <c r="H1" s="315"/>
    </row>
    <row r="2" spans="1:8" ht="10.5" customHeight="1" x14ac:dyDescent="0.25">
      <c r="A2" s="314" t="s">
        <v>462</v>
      </c>
      <c r="B2" s="314"/>
      <c r="C2" s="314"/>
      <c r="D2" s="315"/>
      <c r="E2" s="315"/>
      <c r="F2" s="315"/>
      <c r="G2" s="315"/>
      <c r="H2" s="315"/>
    </row>
    <row r="3" spans="1:8" ht="11.25" customHeight="1" x14ac:dyDescent="0.25">
      <c r="A3" s="316" t="s">
        <v>946</v>
      </c>
      <c r="B3" s="316"/>
      <c r="C3" s="316"/>
      <c r="D3" s="320"/>
      <c r="E3" s="315"/>
      <c r="F3" s="315"/>
      <c r="G3" s="315"/>
      <c r="H3" s="315"/>
    </row>
    <row r="4" spans="1:8" ht="45.75" customHeight="1" x14ac:dyDescent="0.25">
      <c r="A4" s="412" t="s">
        <v>964</v>
      </c>
      <c r="B4" s="412"/>
      <c r="C4" s="412"/>
      <c r="D4" s="318" t="s">
        <v>0</v>
      </c>
      <c r="E4" s="44" t="s">
        <v>989</v>
      </c>
      <c r="F4" s="44" t="s">
        <v>2</v>
      </c>
      <c r="G4" s="44" t="s">
        <v>3</v>
      </c>
      <c r="H4" s="45" t="s">
        <v>4</v>
      </c>
    </row>
    <row r="5" spans="1:8" ht="10.5" customHeight="1" x14ac:dyDescent="0.25">
      <c r="A5" s="417" t="s">
        <v>463</v>
      </c>
      <c r="B5" s="417" t="s">
        <v>463</v>
      </c>
      <c r="C5" s="29" t="s">
        <v>451</v>
      </c>
      <c r="D5" s="130">
        <v>56000</v>
      </c>
      <c r="E5" s="130">
        <v>25500</v>
      </c>
      <c r="F5" s="130">
        <v>56000</v>
      </c>
      <c r="G5" s="130">
        <v>44000</v>
      </c>
      <c r="H5" s="131">
        <v>60000</v>
      </c>
    </row>
    <row r="6" spans="1:8" ht="9.75" customHeight="1" x14ac:dyDescent="0.25">
      <c r="A6" s="417" t="s">
        <v>464</v>
      </c>
      <c r="B6" s="417" t="s">
        <v>464</v>
      </c>
      <c r="C6" s="29" t="s">
        <v>452</v>
      </c>
      <c r="D6" s="132">
        <v>56.15</v>
      </c>
      <c r="E6" s="134">
        <v>39500</v>
      </c>
      <c r="F6" s="132">
        <v>56.15</v>
      </c>
      <c r="G6" s="130">
        <v>45650</v>
      </c>
      <c r="H6" s="133">
        <v>75000</v>
      </c>
    </row>
    <row r="7" spans="1:8" ht="12.75" customHeight="1" x14ac:dyDescent="0.25">
      <c r="A7" s="417" t="s">
        <v>465</v>
      </c>
      <c r="B7" s="417" t="s">
        <v>465</v>
      </c>
      <c r="C7" s="29" t="s">
        <v>515</v>
      </c>
      <c r="D7" s="134">
        <v>753</v>
      </c>
      <c r="E7" s="134">
        <v>0</v>
      </c>
      <c r="F7" s="134">
        <v>753</v>
      </c>
      <c r="G7" s="135">
        <v>500</v>
      </c>
      <c r="H7" s="135">
        <v>500</v>
      </c>
    </row>
    <row r="8" spans="1:8" ht="11.25" customHeight="1" x14ac:dyDescent="0.25">
      <c r="A8" s="417" t="s">
        <v>466</v>
      </c>
      <c r="B8" s="417" t="s">
        <v>466</v>
      </c>
      <c r="C8" s="312" t="s">
        <v>516</v>
      </c>
      <c r="D8" s="134">
        <v>361</v>
      </c>
      <c r="E8" s="134">
        <v>0</v>
      </c>
      <c r="F8" s="134">
        <v>361</v>
      </c>
      <c r="G8" s="130">
        <v>144000</v>
      </c>
      <c r="H8" s="130">
        <v>80000</v>
      </c>
    </row>
    <row r="9" spans="1:8" ht="11.25" customHeight="1" x14ac:dyDescent="0.25">
      <c r="A9" s="417" t="s">
        <v>467</v>
      </c>
      <c r="B9" s="417" t="s">
        <v>467</v>
      </c>
      <c r="C9" s="29" t="s">
        <v>11</v>
      </c>
      <c r="D9" s="29" t="s">
        <v>448</v>
      </c>
      <c r="E9" s="29" t="s">
        <v>448</v>
      </c>
      <c r="F9" s="29" t="s">
        <v>448</v>
      </c>
      <c r="G9" s="29" t="s">
        <v>449</v>
      </c>
      <c r="H9" s="29" t="s">
        <v>189</v>
      </c>
    </row>
    <row r="10" spans="1:8" ht="13.5" customHeight="1" x14ac:dyDescent="0.25">
      <c r="A10" s="417" t="s">
        <v>468</v>
      </c>
      <c r="B10" s="417" t="s">
        <v>468</v>
      </c>
      <c r="C10" s="29" t="s">
        <v>517</v>
      </c>
      <c r="D10" s="130">
        <v>662596</v>
      </c>
      <c r="E10" s="130">
        <v>607427.54</v>
      </c>
      <c r="F10" s="130">
        <v>662596</v>
      </c>
      <c r="G10" s="130">
        <v>608000</v>
      </c>
      <c r="H10" s="131">
        <v>702760</v>
      </c>
    </row>
    <row r="11" spans="1:8" x14ac:dyDescent="0.25">
      <c r="A11" s="417" t="s">
        <v>469</v>
      </c>
      <c r="B11" s="417" t="s">
        <v>469</v>
      </c>
      <c r="C11" s="29" t="s">
        <v>5</v>
      </c>
      <c r="D11" s="130">
        <v>8924</v>
      </c>
      <c r="E11" s="130">
        <v>16136.74</v>
      </c>
      <c r="F11" s="130">
        <v>8924</v>
      </c>
      <c r="G11" s="135">
        <v>300</v>
      </c>
      <c r="H11" s="133">
        <v>7106</v>
      </c>
    </row>
    <row r="12" spans="1:8" ht="14.25" customHeight="1" x14ac:dyDescent="0.25">
      <c r="A12" s="417" t="s">
        <v>470</v>
      </c>
      <c r="B12" s="417" t="s">
        <v>470</v>
      </c>
      <c r="C12" s="29" t="s">
        <v>518</v>
      </c>
      <c r="D12" s="29" t="s">
        <v>450</v>
      </c>
      <c r="E12" s="29"/>
      <c r="F12" s="29" t="s">
        <v>450</v>
      </c>
      <c r="G12" s="29" t="s">
        <v>189</v>
      </c>
      <c r="H12" s="29" t="s">
        <v>448</v>
      </c>
    </row>
    <row r="13" spans="1:8" ht="12" customHeight="1" x14ac:dyDescent="0.25">
      <c r="A13" s="417" t="s">
        <v>471</v>
      </c>
      <c r="B13" s="417" t="s">
        <v>471</v>
      </c>
      <c r="C13" s="29" t="s">
        <v>519</v>
      </c>
      <c r="D13" s="130">
        <v>3700</v>
      </c>
      <c r="E13" s="130">
        <v>4740</v>
      </c>
      <c r="F13" s="130">
        <v>3700</v>
      </c>
      <c r="G13" s="130">
        <v>1500</v>
      </c>
      <c r="H13" s="29" t="s">
        <v>448</v>
      </c>
    </row>
    <row r="14" spans="1:8" ht="11.25" customHeight="1" x14ac:dyDescent="0.25">
      <c r="A14" s="417" t="s">
        <v>472</v>
      </c>
      <c r="B14" s="417" t="s">
        <v>472</v>
      </c>
      <c r="C14" s="29" t="s">
        <v>520</v>
      </c>
      <c r="D14" s="130">
        <v>106932</v>
      </c>
      <c r="E14" s="130">
        <v>104152.11</v>
      </c>
      <c r="F14" s="130">
        <v>106932</v>
      </c>
      <c r="G14" s="130">
        <v>120000</v>
      </c>
      <c r="H14" s="131">
        <v>106000</v>
      </c>
    </row>
    <row r="15" spans="1:8" ht="11.25" customHeight="1" x14ac:dyDescent="0.25">
      <c r="A15" s="417" t="s">
        <v>473</v>
      </c>
      <c r="B15" s="417" t="s">
        <v>473</v>
      </c>
      <c r="C15" s="29" t="s">
        <v>12</v>
      </c>
      <c r="D15" s="29" t="s">
        <v>189</v>
      </c>
      <c r="E15" s="29" t="s">
        <v>189</v>
      </c>
      <c r="F15" s="29" t="s">
        <v>189</v>
      </c>
      <c r="G15" s="29" t="s">
        <v>189</v>
      </c>
      <c r="H15" s="29" t="s">
        <v>448</v>
      </c>
    </row>
    <row r="16" spans="1:8" ht="12" customHeight="1" x14ac:dyDescent="0.25">
      <c r="A16" s="417" t="s">
        <v>474</v>
      </c>
      <c r="B16" s="417" t="s">
        <v>474</v>
      </c>
      <c r="C16" s="29" t="s">
        <v>453</v>
      </c>
      <c r="D16" s="29" t="s">
        <v>448</v>
      </c>
      <c r="E16" s="187">
        <v>2021.78</v>
      </c>
      <c r="F16" s="29" t="s">
        <v>448</v>
      </c>
      <c r="G16" s="29" t="s">
        <v>449</v>
      </c>
      <c r="H16" s="29" t="s">
        <v>448</v>
      </c>
    </row>
    <row r="17" spans="1:8" ht="12" customHeight="1" x14ac:dyDescent="0.25">
      <c r="A17" s="417" t="s">
        <v>475</v>
      </c>
      <c r="B17" s="417" t="s">
        <v>475</v>
      </c>
      <c r="C17" s="29" t="s">
        <v>521</v>
      </c>
      <c r="D17" s="130">
        <v>4400</v>
      </c>
      <c r="E17" s="130">
        <v>0</v>
      </c>
      <c r="F17" s="130">
        <v>0</v>
      </c>
      <c r="G17" s="29" t="s">
        <v>189</v>
      </c>
      <c r="H17" s="29" t="s">
        <v>448</v>
      </c>
    </row>
    <row r="18" spans="1:8" ht="11.25" customHeight="1" x14ac:dyDescent="0.25">
      <c r="A18" s="417"/>
      <c r="B18" s="417"/>
      <c r="C18" s="29" t="s">
        <v>273</v>
      </c>
      <c r="D18" s="274">
        <f>SUM(D5:D17)</f>
        <v>843722.15</v>
      </c>
      <c r="E18" s="274">
        <f>SUM(E5:E17)</f>
        <v>799478.17</v>
      </c>
      <c r="F18" s="274">
        <f>SUM(F5:F17)</f>
        <v>839322.15</v>
      </c>
      <c r="G18" s="274">
        <f>SUM(G5:G17)</f>
        <v>963950</v>
      </c>
      <c r="H18" s="274">
        <f>SUM(H5:H17)</f>
        <v>1031366</v>
      </c>
    </row>
    <row r="19" spans="1:8" ht="0.75" customHeight="1" x14ac:dyDescent="0.25">
      <c r="A19" s="417"/>
      <c r="B19" s="417"/>
      <c r="C19" s="29"/>
      <c r="D19" s="74"/>
      <c r="E19" s="74"/>
      <c r="F19" s="74"/>
      <c r="G19" s="74"/>
      <c r="H19" s="74"/>
    </row>
    <row r="20" spans="1:8" ht="13.5" customHeight="1" x14ac:dyDescent="0.25">
      <c r="A20" s="432" t="s">
        <v>476</v>
      </c>
      <c r="B20" s="432" t="s">
        <v>476</v>
      </c>
      <c r="C20" s="61" t="s">
        <v>13</v>
      </c>
      <c r="D20" s="131">
        <v>112427</v>
      </c>
      <c r="E20" s="131">
        <v>108799.96</v>
      </c>
      <c r="F20" s="131">
        <v>128000</v>
      </c>
      <c r="G20" s="131">
        <v>110228</v>
      </c>
      <c r="H20" s="131">
        <v>126755</v>
      </c>
    </row>
    <row r="21" spans="1:8" ht="9.75" customHeight="1" x14ac:dyDescent="0.25">
      <c r="A21" s="432" t="s">
        <v>477</v>
      </c>
      <c r="B21" s="432" t="s">
        <v>477</v>
      </c>
      <c r="C21" s="74" t="s">
        <v>14</v>
      </c>
      <c r="D21" s="131">
        <v>102341</v>
      </c>
      <c r="E21" s="131">
        <v>103255.54</v>
      </c>
      <c r="F21" s="131">
        <v>64726.31</v>
      </c>
      <c r="G21" s="131">
        <v>109876</v>
      </c>
      <c r="H21" s="131">
        <v>115599</v>
      </c>
    </row>
    <row r="22" spans="1:8" ht="9.75" customHeight="1" x14ac:dyDescent="0.25">
      <c r="A22" s="417" t="s">
        <v>478</v>
      </c>
      <c r="B22" s="417" t="s">
        <v>478</v>
      </c>
      <c r="C22" s="29" t="s">
        <v>522</v>
      </c>
      <c r="D22" s="29" t="s">
        <v>449</v>
      </c>
      <c r="E22" s="29">
        <v>0</v>
      </c>
      <c r="F22" s="29" t="s">
        <v>449</v>
      </c>
      <c r="G22" s="29" t="s">
        <v>448</v>
      </c>
      <c r="H22" s="29">
        <v>5000</v>
      </c>
    </row>
    <row r="23" spans="1:8" ht="12.75" customHeight="1" x14ac:dyDescent="0.25">
      <c r="A23" s="417" t="s">
        <v>479</v>
      </c>
      <c r="B23" s="417" t="s">
        <v>479</v>
      </c>
      <c r="C23" s="29" t="s">
        <v>523</v>
      </c>
      <c r="D23" s="131">
        <v>4475</v>
      </c>
      <c r="E23" s="131">
        <v>3272.92</v>
      </c>
      <c r="F23" s="131">
        <v>1992.6</v>
      </c>
      <c r="G23" s="131">
        <v>3500</v>
      </c>
      <c r="H23" s="131">
        <v>3500</v>
      </c>
    </row>
    <row r="24" spans="1:8" ht="12.75" customHeight="1" x14ac:dyDescent="0.25">
      <c r="A24" s="417" t="s">
        <v>480</v>
      </c>
      <c r="B24" s="417" t="s">
        <v>480</v>
      </c>
      <c r="C24" s="29" t="s">
        <v>30</v>
      </c>
      <c r="D24" s="131">
        <v>5844</v>
      </c>
      <c r="E24" s="131">
        <v>17052.23</v>
      </c>
      <c r="F24" s="131">
        <v>8918.7900000000009</v>
      </c>
      <c r="G24" s="131">
        <v>2500</v>
      </c>
      <c r="H24" s="131">
        <v>6000</v>
      </c>
    </row>
    <row r="25" spans="1:8" ht="10.5" customHeight="1" x14ac:dyDescent="0.25">
      <c r="A25" s="417" t="s">
        <v>481</v>
      </c>
      <c r="B25" s="417" t="s">
        <v>481</v>
      </c>
      <c r="C25" s="29" t="s">
        <v>524</v>
      </c>
      <c r="D25" s="135">
        <v>462</v>
      </c>
      <c r="E25" s="135">
        <v>580.05999999999995</v>
      </c>
      <c r="F25" s="135">
        <v>800</v>
      </c>
      <c r="G25" s="133">
        <v>1000</v>
      </c>
      <c r="H25" s="131">
        <v>1000</v>
      </c>
    </row>
    <row r="26" spans="1:8" ht="12" customHeight="1" x14ac:dyDescent="0.25">
      <c r="A26" s="417"/>
      <c r="B26" s="417"/>
      <c r="C26" s="29" t="s">
        <v>274</v>
      </c>
      <c r="D26" s="131">
        <f>SUM(D20:D25)</f>
        <v>225549</v>
      </c>
      <c r="E26" s="131">
        <f>SUM(E20:E25)</f>
        <v>232960.71000000002</v>
      </c>
      <c r="F26" s="131">
        <f>SUM(F20:F25)</f>
        <v>204437.7</v>
      </c>
      <c r="G26" s="131">
        <f>SUM(G20:G25)</f>
        <v>227104</v>
      </c>
      <c r="H26" s="131">
        <f>SUM(H20:H25)</f>
        <v>257854</v>
      </c>
    </row>
    <row r="27" spans="1:8" ht="11.25" customHeight="1" x14ac:dyDescent="0.25">
      <c r="A27" s="417" t="s">
        <v>482</v>
      </c>
      <c r="B27" s="417" t="s">
        <v>482</v>
      </c>
      <c r="C27" s="29" t="s">
        <v>525</v>
      </c>
      <c r="D27" s="131">
        <v>13498</v>
      </c>
      <c r="E27" s="131">
        <v>13979.54</v>
      </c>
      <c r="F27" s="131">
        <v>8521.36</v>
      </c>
      <c r="G27" s="131">
        <v>14080</v>
      </c>
      <c r="H27" s="131">
        <v>15930</v>
      </c>
    </row>
    <row r="28" spans="1:8" ht="9.75" customHeight="1" x14ac:dyDescent="0.25">
      <c r="A28" s="432" t="s">
        <v>483</v>
      </c>
      <c r="B28" s="432" t="s">
        <v>483</v>
      </c>
      <c r="C28" s="29" t="s">
        <v>455</v>
      </c>
      <c r="D28" s="130">
        <v>3177</v>
      </c>
      <c r="E28" s="130">
        <v>3258.97</v>
      </c>
      <c r="F28" s="130">
        <v>1992.67</v>
      </c>
      <c r="G28" s="131">
        <v>3293</v>
      </c>
      <c r="H28" s="131">
        <v>3666</v>
      </c>
    </row>
    <row r="29" spans="1:8" ht="12" customHeight="1" x14ac:dyDescent="0.25">
      <c r="A29" s="417" t="s">
        <v>484</v>
      </c>
      <c r="B29" s="417" t="s">
        <v>484</v>
      </c>
      <c r="C29" s="29" t="s">
        <v>456</v>
      </c>
      <c r="D29" s="135">
        <v>449</v>
      </c>
      <c r="E29" s="135">
        <v>465.3</v>
      </c>
      <c r="F29" s="135">
        <v>465.3</v>
      </c>
      <c r="G29" s="135">
        <v>681</v>
      </c>
      <c r="H29" s="135">
        <v>759</v>
      </c>
    </row>
    <row r="30" spans="1:8" ht="0.75" customHeight="1" x14ac:dyDescent="0.25">
      <c r="A30" s="417" t="s">
        <v>485</v>
      </c>
      <c r="B30" s="417" t="s">
        <v>485</v>
      </c>
      <c r="C30" s="29" t="s">
        <v>526</v>
      </c>
      <c r="D30" s="29" t="s">
        <v>450</v>
      </c>
      <c r="E30" s="29" t="s">
        <v>450</v>
      </c>
      <c r="F30" s="29" t="s">
        <v>450</v>
      </c>
      <c r="G30" s="76"/>
      <c r="H30" s="29" t="s">
        <v>448</v>
      </c>
    </row>
    <row r="31" spans="1:8" ht="12" customHeight="1" x14ac:dyDescent="0.25">
      <c r="A31" s="417" t="s">
        <v>486</v>
      </c>
      <c r="B31" s="417" t="s">
        <v>486</v>
      </c>
      <c r="C31" s="29" t="s">
        <v>527</v>
      </c>
      <c r="D31" s="131">
        <v>29231</v>
      </c>
      <c r="E31" s="131">
        <v>28017.95</v>
      </c>
      <c r="F31" s="131">
        <v>28017.95</v>
      </c>
      <c r="G31" s="131">
        <v>32358</v>
      </c>
      <c r="H31" s="131">
        <v>35325</v>
      </c>
    </row>
    <row r="32" spans="1:8" ht="14.25" customHeight="1" x14ac:dyDescent="0.25">
      <c r="A32" s="417" t="s">
        <v>487</v>
      </c>
      <c r="B32" s="417" t="s">
        <v>487</v>
      </c>
      <c r="C32" s="29" t="s">
        <v>31</v>
      </c>
      <c r="D32" s="131">
        <v>11593</v>
      </c>
      <c r="E32" s="131">
        <v>5411.7</v>
      </c>
      <c r="F32" s="131">
        <v>242.42</v>
      </c>
      <c r="G32" s="131">
        <v>15000</v>
      </c>
      <c r="H32" s="131">
        <v>13000</v>
      </c>
    </row>
    <row r="33" spans="1:8" ht="12.75" customHeight="1" x14ac:dyDescent="0.25">
      <c r="A33" s="417" t="s">
        <v>488</v>
      </c>
      <c r="B33" s="417" t="s">
        <v>488</v>
      </c>
      <c r="C33" s="29" t="s">
        <v>457</v>
      </c>
      <c r="D33" s="131">
        <v>11523</v>
      </c>
      <c r="E33" s="131">
        <v>11523</v>
      </c>
      <c r="F33" s="131">
        <v>15694</v>
      </c>
      <c r="G33" s="131">
        <v>13185</v>
      </c>
      <c r="H33" s="131">
        <v>14541</v>
      </c>
    </row>
    <row r="34" spans="1:8" ht="12.75" customHeight="1" x14ac:dyDescent="0.25">
      <c r="A34" s="417" t="s">
        <v>489</v>
      </c>
      <c r="B34" s="417" t="s">
        <v>489</v>
      </c>
      <c r="C34" s="29" t="s">
        <v>458</v>
      </c>
      <c r="D34" s="131">
        <v>3228</v>
      </c>
      <c r="E34" s="131">
        <v>0</v>
      </c>
      <c r="F34" s="131">
        <v>0</v>
      </c>
      <c r="G34" s="29" t="s">
        <v>448</v>
      </c>
      <c r="H34" s="29" t="s">
        <v>449</v>
      </c>
    </row>
    <row r="35" spans="1:8" ht="13.5" customHeight="1" x14ac:dyDescent="0.25">
      <c r="A35" s="417" t="s">
        <v>490</v>
      </c>
      <c r="B35" s="417" t="s">
        <v>490</v>
      </c>
      <c r="C35" s="29" t="s">
        <v>528</v>
      </c>
      <c r="D35" s="135">
        <v>783</v>
      </c>
      <c r="E35" s="135">
        <v>0</v>
      </c>
      <c r="F35" s="135">
        <v>0</v>
      </c>
      <c r="G35" s="29" t="s">
        <v>448</v>
      </c>
      <c r="H35" s="29" t="s">
        <v>189</v>
      </c>
    </row>
    <row r="36" spans="1:8" ht="12" customHeight="1" x14ac:dyDescent="0.25">
      <c r="A36" s="417" t="s">
        <v>491</v>
      </c>
      <c r="B36" s="417" t="s">
        <v>491</v>
      </c>
      <c r="C36" s="29" t="s">
        <v>17</v>
      </c>
      <c r="D36" s="29" t="s">
        <v>449</v>
      </c>
      <c r="E36" s="29">
        <v>380</v>
      </c>
      <c r="F36" s="29">
        <v>380</v>
      </c>
      <c r="G36" s="131">
        <v>3000</v>
      </c>
      <c r="H36" s="131">
        <v>3000</v>
      </c>
    </row>
    <row r="37" spans="1:8" ht="11.25" customHeight="1" x14ac:dyDescent="0.25">
      <c r="A37" s="417" t="s">
        <v>492</v>
      </c>
      <c r="B37" s="417" t="s">
        <v>492</v>
      </c>
      <c r="C37" s="29" t="s">
        <v>529</v>
      </c>
      <c r="D37" s="135">
        <v>372</v>
      </c>
      <c r="E37" s="135">
        <v>300.16000000000003</v>
      </c>
      <c r="F37" s="135">
        <v>300.19</v>
      </c>
      <c r="G37" s="131">
        <v>3000</v>
      </c>
      <c r="H37" s="131">
        <v>3000</v>
      </c>
    </row>
    <row r="38" spans="1:8" ht="11.25" customHeight="1" x14ac:dyDescent="0.25">
      <c r="A38" s="417" t="s">
        <v>493</v>
      </c>
      <c r="B38" s="417" t="s">
        <v>493</v>
      </c>
      <c r="C38" s="29" t="s">
        <v>18</v>
      </c>
      <c r="D38" s="29" t="s">
        <v>448</v>
      </c>
      <c r="E38" s="29">
        <v>16.88</v>
      </c>
      <c r="F38" s="187">
        <v>16.88</v>
      </c>
      <c r="G38" s="131">
        <v>1000</v>
      </c>
      <c r="H38" s="131">
        <v>1000</v>
      </c>
    </row>
    <row r="39" spans="1:8" ht="12" customHeight="1" x14ac:dyDescent="0.25">
      <c r="A39" s="417"/>
      <c r="B39" s="417"/>
      <c r="C39" s="29" t="s">
        <v>98</v>
      </c>
      <c r="D39" s="131">
        <f>SUM(D31:D38)</f>
        <v>56730</v>
      </c>
      <c r="E39" s="131">
        <f>SUM(E31:E38)</f>
        <v>45649.69</v>
      </c>
      <c r="F39" s="131">
        <f>SUM(F31:F38)</f>
        <v>44651.439999999995</v>
      </c>
      <c r="G39" s="131">
        <f>SUM(G31:G38)</f>
        <v>67543</v>
      </c>
      <c r="H39" s="131">
        <f>SUM(H31:H38)</f>
        <v>69866</v>
      </c>
    </row>
    <row r="40" spans="1:8" ht="12" customHeight="1" x14ac:dyDescent="0.25">
      <c r="A40" s="417"/>
      <c r="B40" s="417"/>
      <c r="C40" s="29" t="s">
        <v>99</v>
      </c>
      <c r="D40" s="311">
        <f>SUM(D26,D39)</f>
        <v>282279</v>
      </c>
      <c r="E40" s="311">
        <f>SUM(E26,E39)</f>
        <v>278610.40000000002</v>
      </c>
      <c r="F40" s="311">
        <f>SUM(F26,F39)</f>
        <v>249089.14</v>
      </c>
      <c r="G40" s="311">
        <f>SUM(G26,G39)</f>
        <v>294647</v>
      </c>
      <c r="H40" s="311">
        <f>SUM(H26,H39)</f>
        <v>327720</v>
      </c>
    </row>
    <row r="41" spans="1:8" ht="2.25" customHeight="1" x14ac:dyDescent="0.25">
      <c r="A41" s="432"/>
      <c r="B41" s="432"/>
      <c r="C41" s="29"/>
      <c r="D41" s="74"/>
      <c r="E41" s="74"/>
      <c r="F41" s="333">
        <f>SUM(F27:F38)</f>
        <v>55630.77</v>
      </c>
      <c r="G41" s="74"/>
      <c r="H41" s="74"/>
    </row>
    <row r="42" spans="1:8" ht="9.75" customHeight="1" x14ac:dyDescent="0.25">
      <c r="A42" s="432" t="s">
        <v>494</v>
      </c>
      <c r="B42" s="432" t="s">
        <v>494</v>
      </c>
      <c r="C42" s="29" t="s">
        <v>19</v>
      </c>
      <c r="D42" s="29" t="s">
        <v>450</v>
      </c>
      <c r="E42" s="29">
        <v>0</v>
      </c>
      <c r="F42" s="29">
        <v>0</v>
      </c>
      <c r="G42" s="135">
        <v>100</v>
      </c>
      <c r="H42" s="135">
        <v>100</v>
      </c>
    </row>
    <row r="43" spans="1:8" ht="11.25" customHeight="1" x14ac:dyDescent="0.25">
      <c r="A43" s="432" t="s">
        <v>495</v>
      </c>
      <c r="B43" s="432" t="s">
        <v>495</v>
      </c>
      <c r="C43" s="87" t="s">
        <v>530</v>
      </c>
      <c r="D43" s="131">
        <v>3138</v>
      </c>
      <c r="E43" s="131">
        <v>0</v>
      </c>
      <c r="F43" s="131">
        <v>0</v>
      </c>
      <c r="G43" s="131">
        <v>1000</v>
      </c>
      <c r="H43" s="131">
        <v>4000</v>
      </c>
    </row>
    <row r="44" spans="1:8" ht="12.75" customHeight="1" x14ac:dyDescent="0.25">
      <c r="A44" s="417" t="s">
        <v>496</v>
      </c>
      <c r="B44" s="417" t="s">
        <v>496</v>
      </c>
      <c r="C44" s="29" t="s">
        <v>531</v>
      </c>
      <c r="D44" s="131">
        <v>3675</v>
      </c>
      <c r="E44" s="131">
        <v>4680</v>
      </c>
      <c r="F44" s="131">
        <v>3675</v>
      </c>
      <c r="G44" s="131">
        <v>4000</v>
      </c>
      <c r="H44" s="131">
        <v>5400</v>
      </c>
    </row>
    <row r="45" spans="1:8" ht="12.75" customHeight="1" x14ac:dyDescent="0.25">
      <c r="A45" s="417" t="s">
        <v>497</v>
      </c>
      <c r="B45" s="417" t="s">
        <v>497</v>
      </c>
      <c r="C45" s="29" t="s">
        <v>21</v>
      </c>
      <c r="D45" s="131">
        <v>75332</v>
      </c>
      <c r="E45" s="131">
        <v>116788.4</v>
      </c>
      <c r="F45" s="131">
        <v>75332</v>
      </c>
      <c r="G45" s="131">
        <v>50000</v>
      </c>
      <c r="H45" s="131">
        <v>80000</v>
      </c>
    </row>
    <row r="46" spans="1:8" ht="12.75" customHeight="1" x14ac:dyDescent="0.25">
      <c r="A46" s="417" t="s">
        <v>498</v>
      </c>
      <c r="B46" s="417" t="s">
        <v>498</v>
      </c>
      <c r="C46" s="29" t="s">
        <v>32</v>
      </c>
      <c r="D46" s="135">
        <v>50</v>
      </c>
      <c r="E46" s="135">
        <v>33.33</v>
      </c>
      <c r="F46" s="135">
        <v>50</v>
      </c>
      <c r="G46" s="135">
        <v>100</v>
      </c>
      <c r="H46" s="135">
        <v>200</v>
      </c>
    </row>
    <row r="47" spans="1:8" ht="12.75" customHeight="1" x14ac:dyDescent="0.25">
      <c r="A47" s="417" t="s">
        <v>499</v>
      </c>
      <c r="B47" s="417" t="s">
        <v>499</v>
      </c>
      <c r="C47" s="29" t="s">
        <v>22</v>
      </c>
      <c r="D47" s="135">
        <v>161</v>
      </c>
      <c r="E47" s="135">
        <v>85</v>
      </c>
      <c r="F47" s="135">
        <v>161</v>
      </c>
      <c r="G47" s="131">
        <v>3500</v>
      </c>
      <c r="H47" s="131">
        <v>8500</v>
      </c>
    </row>
    <row r="48" spans="1:8" ht="13.5" customHeight="1" x14ac:dyDescent="0.25">
      <c r="A48" s="417" t="s">
        <v>500</v>
      </c>
      <c r="B48" s="417" t="s">
        <v>500</v>
      </c>
      <c r="C48" s="29" t="s">
        <v>532</v>
      </c>
      <c r="D48" s="135">
        <v>126</v>
      </c>
      <c r="E48" s="135">
        <v>199.5</v>
      </c>
      <c r="F48" s="135">
        <v>126</v>
      </c>
      <c r="G48" s="131">
        <v>5000</v>
      </c>
      <c r="H48" s="131">
        <v>5000</v>
      </c>
    </row>
    <row r="49" spans="1:8" ht="11.25" customHeight="1" x14ac:dyDescent="0.25">
      <c r="A49" s="417" t="s">
        <v>501</v>
      </c>
      <c r="B49" s="417" t="s">
        <v>501</v>
      </c>
      <c r="C49" s="29" t="s">
        <v>23</v>
      </c>
      <c r="D49" s="131">
        <v>36187</v>
      </c>
      <c r="E49" s="358">
        <v>37321.78</v>
      </c>
      <c r="F49" s="131">
        <v>36187</v>
      </c>
      <c r="G49" s="131">
        <v>32000</v>
      </c>
      <c r="H49" s="131">
        <v>51031</v>
      </c>
    </row>
    <row r="50" spans="1:8" ht="12" customHeight="1" x14ac:dyDescent="0.25">
      <c r="A50" s="438" t="s">
        <v>993</v>
      </c>
      <c r="B50" s="438"/>
      <c r="C50" s="357" t="s">
        <v>994</v>
      </c>
      <c r="D50" s="1"/>
      <c r="E50" s="131">
        <v>5514.57</v>
      </c>
      <c r="F50" s="1"/>
      <c r="G50" s="1"/>
      <c r="H50" s="136">
        <v>10000</v>
      </c>
    </row>
    <row r="51" spans="1:8" ht="9.75" customHeight="1" x14ac:dyDescent="0.25">
      <c r="A51" s="417" t="s">
        <v>502</v>
      </c>
      <c r="B51" s="417" t="s">
        <v>502</v>
      </c>
      <c r="C51" s="29" t="s">
        <v>533</v>
      </c>
      <c r="D51" s="29" t="s">
        <v>449</v>
      </c>
      <c r="E51" s="29">
        <v>0</v>
      </c>
      <c r="F51" s="29" t="s">
        <v>449</v>
      </c>
      <c r="G51" s="29" t="s">
        <v>448</v>
      </c>
      <c r="H51" s="29" t="s">
        <v>449</v>
      </c>
    </row>
    <row r="52" spans="1:8" ht="12.75" customHeight="1" x14ac:dyDescent="0.25">
      <c r="A52" s="415" t="s">
        <v>503</v>
      </c>
      <c r="B52" s="437"/>
      <c r="C52" s="29" t="s">
        <v>24</v>
      </c>
      <c r="D52" s="131">
        <v>37527</v>
      </c>
      <c r="E52" s="131">
        <v>28728.2</v>
      </c>
      <c r="F52" s="131">
        <v>37527</v>
      </c>
      <c r="G52" s="131">
        <v>30310</v>
      </c>
      <c r="H52" s="131">
        <v>40000</v>
      </c>
    </row>
    <row r="53" spans="1:8" ht="12.75" customHeight="1" x14ac:dyDescent="0.25">
      <c r="A53" s="415" t="s">
        <v>504</v>
      </c>
      <c r="B53" s="437"/>
      <c r="C53" s="29" t="s">
        <v>460</v>
      </c>
      <c r="D53" s="133">
        <v>11460</v>
      </c>
      <c r="E53" s="133">
        <v>8418.68</v>
      </c>
      <c r="F53" s="133">
        <v>11460</v>
      </c>
      <c r="G53" s="131">
        <v>20000</v>
      </c>
      <c r="H53" s="131">
        <v>17600</v>
      </c>
    </row>
    <row r="54" spans="1:8" ht="14.25" customHeight="1" x14ac:dyDescent="0.25">
      <c r="A54" s="415" t="s">
        <v>505</v>
      </c>
      <c r="B54" s="437"/>
      <c r="C54" s="29" t="s">
        <v>461</v>
      </c>
      <c r="D54" s="131">
        <v>6000</v>
      </c>
      <c r="E54" s="131">
        <v>0</v>
      </c>
      <c r="F54" s="131"/>
      <c r="G54" s="131">
        <v>6000</v>
      </c>
      <c r="H54" s="29" t="s">
        <v>448</v>
      </c>
    </row>
    <row r="55" spans="1:8" ht="12.75" customHeight="1" x14ac:dyDescent="0.25">
      <c r="A55" s="415" t="s">
        <v>506</v>
      </c>
      <c r="B55" s="437"/>
      <c r="C55" s="29" t="s">
        <v>33</v>
      </c>
      <c r="D55" s="135">
        <v>61</v>
      </c>
      <c r="E55" s="135">
        <v>146.97999999999999</v>
      </c>
      <c r="F55" s="135">
        <v>61</v>
      </c>
      <c r="G55" s="135">
        <v>500</v>
      </c>
      <c r="H55" s="131">
        <v>6500</v>
      </c>
    </row>
    <row r="56" spans="1:8" ht="13.5" customHeight="1" x14ac:dyDescent="0.25">
      <c r="A56" s="415" t="s">
        <v>507</v>
      </c>
      <c r="B56" s="437"/>
      <c r="C56" s="29" t="s">
        <v>34</v>
      </c>
      <c r="D56" s="29" t="s">
        <v>449</v>
      </c>
      <c r="E56" s="29">
        <v>0</v>
      </c>
      <c r="F56" s="29" t="s">
        <v>449</v>
      </c>
      <c r="G56" s="135">
        <v>500</v>
      </c>
      <c r="H56" s="131">
        <v>1500</v>
      </c>
    </row>
    <row r="57" spans="1:8" ht="11.25" customHeight="1" x14ac:dyDescent="0.25">
      <c r="A57" s="415" t="s">
        <v>508</v>
      </c>
      <c r="B57" s="437"/>
      <c r="C57" s="29" t="s">
        <v>534</v>
      </c>
      <c r="D57" s="135">
        <v>695</v>
      </c>
      <c r="E57" s="135">
        <v>3776.01</v>
      </c>
      <c r="F57" s="135">
        <v>7500</v>
      </c>
      <c r="G57" s="131">
        <v>10000</v>
      </c>
      <c r="H57" s="131">
        <v>10000</v>
      </c>
    </row>
    <row r="58" spans="1:8" ht="12" customHeight="1" x14ac:dyDescent="0.25">
      <c r="A58" s="415" t="s">
        <v>509</v>
      </c>
      <c r="B58" s="437"/>
      <c r="C58" s="29" t="s">
        <v>535</v>
      </c>
      <c r="D58" s="29" t="s">
        <v>449</v>
      </c>
      <c r="E58" s="187">
        <v>7161.83</v>
      </c>
      <c r="F58" s="187">
        <v>7161.83</v>
      </c>
      <c r="G58" s="131">
        <v>2000</v>
      </c>
      <c r="H58" s="131">
        <v>15000</v>
      </c>
    </row>
    <row r="59" spans="1:8" ht="12" customHeight="1" x14ac:dyDescent="0.25">
      <c r="A59" s="415" t="s">
        <v>510</v>
      </c>
      <c r="B59" s="437"/>
      <c r="C59" s="29" t="s">
        <v>536</v>
      </c>
      <c r="D59" s="130">
        <v>34810</v>
      </c>
      <c r="E59" s="130">
        <v>41173.519999999997</v>
      </c>
      <c r="F59" s="130">
        <v>34810</v>
      </c>
      <c r="G59" s="131">
        <v>48000</v>
      </c>
      <c r="H59" s="131">
        <v>39000</v>
      </c>
    </row>
    <row r="60" spans="1:8" ht="13.5" customHeight="1" x14ac:dyDescent="0.25">
      <c r="A60" s="336"/>
      <c r="B60" s="336"/>
      <c r="C60" s="29" t="s">
        <v>397</v>
      </c>
      <c r="D60" s="47">
        <v>6000</v>
      </c>
      <c r="E60" s="47">
        <v>0</v>
      </c>
      <c r="F60" s="47">
        <v>0</v>
      </c>
      <c r="G60" s="106">
        <v>6600</v>
      </c>
      <c r="H60" s="51" t="s">
        <v>112</v>
      </c>
    </row>
    <row r="61" spans="1:8" ht="15" customHeight="1" x14ac:dyDescent="0.25">
      <c r="A61" s="341"/>
      <c r="B61" s="342"/>
      <c r="C61" s="29"/>
      <c r="D61" s="168">
        <f>SUM(D42:D60)</f>
        <v>215222</v>
      </c>
      <c r="E61" s="168">
        <f>SUM(E42:E60)</f>
        <v>254027.80000000002</v>
      </c>
      <c r="F61" s="168">
        <f>SUM(F42:F60)</f>
        <v>214050.83</v>
      </c>
      <c r="G61" s="168">
        <f>SUM(G42:G60)</f>
        <v>219610</v>
      </c>
      <c r="H61" s="168">
        <f>SUM(H42:H60)</f>
        <v>293831</v>
      </c>
    </row>
    <row r="62" spans="1:8" ht="3" hidden="1" customHeight="1" x14ac:dyDescent="0.25">
      <c r="A62" s="341"/>
      <c r="B62" s="342"/>
      <c r="C62" s="29"/>
      <c r="D62" s="317"/>
      <c r="E62" s="319"/>
      <c r="F62" s="317"/>
      <c r="G62" s="317"/>
      <c r="H62" s="317"/>
    </row>
    <row r="63" spans="1:8" x14ac:dyDescent="0.25">
      <c r="A63" s="313" t="s">
        <v>7</v>
      </c>
      <c r="B63" s="313"/>
      <c r="C63" s="313"/>
      <c r="D63" s="2"/>
      <c r="E63" s="2"/>
      <c r="F63" s="2"/>
      <c r="G63" s="2"/>
      <c r="H63" s="2"/>
    </row>
    <row r="64" spans="1:8" x14ac:dyDescent="0.25">
      <c r="A64" s="313" t="s">
        <v>462</v>
      </c>
      <c r="B64" s="313"/>
      <c r="C64" s="313"/>
      <c r="D64" s="2"/>
      <c r="E64" s="2"/>
      <c r="F64" s="2"/>
      <c r="G64" s="2"/>
      <c r="H64" s="2"/>
    </row>
    <row r="65" spans="1:8" ht="51" x14ac:dyDescent="0.25">
      <c r="A65" s="412" t="s">
        <v>964</v>
      </c>
      <c r="B65" s="412"/>
      <c r="C65" s="412"/>
      <c r="D65" s="318" t="s">
        <v>0</v>
      </c>
      <c r="E65" s="318" t="s">
        <v>1</v>
      </c>
      <c r="F65" s="318" t="s">
        <v>2</v>
      </c>
      <c r="G65" s="318" t="s">
        <v>3</v>
      </c>
      <c r="H65" s="45" t="s">
        <v>4</v>
      </c>
    </row>
    <row r="66" spans="1:8" x14ac:dyDescent="0.25">
      <c r="A66" s="435" t="s">
        <v>511</v>
      </c>
      <c r="B66" s="435"/>
      <c r="C66" s="69" t="s">
        <v>547</v>
      </c>
      <c r="D66" s="136">
        <v>6901</v>
      </c>
      <c r="E66" s="359">
        <v>526.17999999999995</v>
      </c>
      <c r="F66" s="359">
        <v>632.20000000000005</v>
      </c>
      <c r="G66" s="136">
        <v>5300</v>
      </c>
      <c r="H66" s="136">
        <v>7500</v>
      </c>
    </row>
    <row r="67" spans="1:8" x14ac:dyDescent="0.25">
      <c r="A67" s="435" t="s">
        <v>512</v>
      </c>
      <c r="B67" s="435"/>
      <c r="C67" s="69" t="s">
        <v>548</v>
      </c>
      <c r="D67" s="136">
        <v>620</v>
      </c>
      <c r="E67" s="359">
        <v>3451.58</v>
      </c>
      <c r="F67" s="359">
        <v>4142</v>
      </c>
      <c r="G67" s="136">
        <v>500</v>
      </c>
      <c r="H67" s="136">
        <v>760</v>
      </c>
    </row>
    <row r="68" spans="1:8" x14ac:dyDescent="0.25">
      <c r="A68" s="435" t="s">
        <v>513</v>
      </c>
      <c r="B68" s="435"/>
      <c r="C68" s="69" t="s">
        <v>549</v>
      </c>
      <c r="D68" s="136">
        <v>4768</v>
      </c>
      <c r="E68" s="359">
        <v>775</v>
      </c>
      <c r="F68" s="359">
        <v>4672</v>
      </c>
      <c r="G68" s="136">
        <v>4500</v>
      </c>
      <c r="H68" s="136">
        <v>5500</v>
      </c>
    </row>
    <row r="69" spans="1:8" x14ac:dyDescent="0.25">
      <c r="A69" s="435" t="s">
        <v>514</v>
      </c>
      <c r="B69" s="435"/>
      <c r="C69" s="69" t="s">
        <v>36</v>
      </c>
      <c r="D69" s="136">
        <v>829</v>
      </c>
      <c r="E69" s="359">
        <v>18400.82</v>
      </c>
      <c r="F69" s="359">
        <v>18401</v>
      </c>
      <c r="G69" s="136">
        <v>1300</v>
      </c>
      <c r="H69" s="136">
        <v>1300</v>
      </c>
    </row>
    <row r="70" spans="1:8" ht="11.25" customHeight="1" x14ac:dyDescent="0.25">
      <c r="A70" s="435" t="s">
        <v>973</v>
      </c>
      <c r="B70" s="435"/>
      <c r="C70" s="69" t="s">
        <v>972</v>
      </c>
      <c r="E70" s="359">
        <v>5604.17</v>
      </c>
      <c r="F70" s="359">
        <v>6200</v>
      </c>
      <c r="G70" s="136">
        <v>7500</v>
      </c>
      <c r="H70" s="136">
        <v>6000</v>
      </c>
    </row>
    <row r="71" spans="1:8" x14ac:dyDescent="0.25">
      <c r="A71" s="436"/>
      <c r="B71" s="436"/>
      <c r="D71" s="308">
        <f>SUM(D66:D70)</f>
        <v>13118</v>
      </c>
      <c r="E71" s="308">
        <f>SUM(E66:E70)</f>
        <v>28757.75</v>
      </c>
      <c r="F71" s="360">
        <f>SUM(F66:F70)</f>
        <v>34047.199999999997</v>
      </c>
      <c r="G71" s="308">
        <f>SUM(G66:G70)</f>
        <v>19100</v>
      </c>
      <c r="H71" s="308">
        <f>SUM(H66:H70)</f>
        <v>21060</v>
      </c>
    </row>
    <row r="72" spans="1:8" x14ac:dyDescent="0.25">
      <c r="A72" s="332"/>
      <c r="B72" s="332"/>
      <c r="C72" s="69" t="s">
        <v>101</v>
      </c>
      <c r="D72" s="307">
        <f>SUM(D61,D71)</f>
        <v>228340</v>
      </c>
      <c r="E72" s="307">
        <f>SUM(E61,E71)</f>
        <v>282785.55000000005</v>
      </c>
      <c r="F72" s="307">
        <f>SUM(F61,F71)</f>
        <v>248098.02999999997</v>
      </c>
      <c r="G72" s="307">
        <f>SUM(G61,G71)</f>
        <v>238710</v>
      </c>
      <c r="H72" s="307">
        <f>SUM(H61,H71)</f>
        <v>314891</v>
      </c>
    </row>
    <row r="73" spans="1:8" x14ac:dyDescent="0.25">
      <c r="A73" s="330" t="s">
        <v>537</v>
      </c>
      <c r="B73" s="330"/>
      <c r="C73" s="69" t="s">
        <v>102</v>
      </c>
      <c r="D73" s="136">
        <v>4825</v>
      </c>
      <c r="E73" s="136">
        <v>6129</v>
      </c>
      <c r="F73" s="136">
        <v>9859</v>
      </c>
      <c r="G73" s="136">
        <v>20000</v>
      </c>
      <c r="H73" s="136">
        <v>95755</v>
      </c>
    </row>
    <row r="74" spans="1:8" x14ac:dyDescent="0.25">
      <c r="A74" s="330" t="s">
        <v>538</v>
      </c>
      <c r="B74" s="330"/>
      <c r="C74" s="69" t="s">
        <v>550</v>
      </c>
      <c r="D74" s="136"/>
      <c r="E74" s="136"/>
      <c r="F74" s="136"/>
      <c r="G74" s="136">
        <v>80000</v>
      </c>
      <c r="H74" s="136">
        <v>30000</v>
      </c>
    </row>
    <row r="75" spans="1:8" x14ac:dyDescent="0.25">
      <c r="A75" s="330" t="s">
        <v>539</v>
      </c>
      <c r="B75" s="330"/>
      <c r="C75" s="69" t="s">
        <v>293</v>
      </c>
      <c r="D75" s="136">
        <v>4339</v>
      </c>
      <c r="E75" s="136"/>
      <c r="F75" s="136"/>
      <c r="G75" s="136">
        <v>75081</v>
      </c>
      <c r="H75" s="136">
        <v>60000</v>
      </c>
    </row>
    <row r="76" spans="1:8" x14ac:dyDescent="0.25">
      <c r="A76" s="330" t="s">
        <v>540</v>
      </c>
      <c r="B76" s="330"/>
      <c r="C76" s="69" t="s">
        <v>551</v>
      </c>
      <c r="D76" s="136"/>
      <c r="E76" s="136"/>
      <c r="F76" s="136"/>
      <c r="G76" s="136"/>
      <c r="H76" s="136">
        <v>3000</v>
      </c>
    </row>
    <row r="77" spans="1:8" x14ac:dyDescent="0.25">
      <c r="A77" s="330" t="s">
        <v>541</v>
      </c>
      <c r="B77" s="330"/>
      <c r="C77" s="69" t="s">
        <v>552</v>
      </c>
      <c r="D77" s="136"/>
      <c r="E77" s="136"/>
      <c r="F77" s="136"/>
      <c r="G77" s="136"/>
      <c r="H77" s="136">
        <v>20000</v>
      </c>
    </row>
    <row r="78" spans="1:8" x14ac:dyDescent="0.25">
      <c r="A78" s="330" t="s">
        <v>542</v>
      </c>
      <c r="B78" s="330"/>
      <c r="C78" s="69" t="s">
        <v>553</v>
      </c>
      <c r="D78" s="136">
        <v>111348</v>
      </c>
      <c r="E78" s="136">
        <v>121201</v>
      </c>
      <c r="F78" s="136">
        <v>111348</v>
      </c>
      <c r="G78" s="136">
        <v>20000</v>
      </c>
      <c r="H78" s="136">
        <v>20000</v>
      </c>
    </row>
    <row r="79" spans="1:8" x14ac:dyDescent="0.25">
      <c r="A79" s="330" t="s">
        <v>543</v>
      </c>
      <c r="B79" s="330"/>
      <c r="C79" s="69" t="s">
        <v>554</v>
      </c>
      <c r="D79" s="136"/>
      <c r="E79" s="136"/>
      <c r="F79" s="136"/>
      <c r="G79" s="136">
        <v>125413</v>
      </c>
      <c r="H79" s="136">
        <v>30000</v>
      </c>
    </row>
    <row r="80" spans="1:8" x14ac:dyDescent="0.25">
      <c r="A80" s="330" t="s">
        <v>544</v>
      </c>
      <c r="B80" s="330"/>
      <c r="C80" s="69" t="s">
        <v>555</v>
      </c>
      <c r="D80" s="136">
        <v>120512</v>
      </c>
      <c r="E80" s="136">
        <v>127330</v>
      </c>
      <c r="F80" s="136">
        <v>121207</v>
      </c>
      <c r="G80" s="136">
        <v>370481</v>
      </c>
      <c r="H80" s="136">
        <v>105000</v>
      </c>
    </row>
    <row r="81" spans="1:8" x14ac:dyDescent="0.25">
      <c r="A81" s="331"/>
      <c r="B81" s="331"/>
      <c r="C81" s="69" t="s">
        <v>556</v>
      </c>
      <c r="D81" s="136">
        <v>198817</v>
      </c>
      <c r="E81" s="136">
        <v>20000</v>
      </c>
      <c r="F81" s="136">
        <v>20000</v>
      </c>
      <c r="G81" s="136">
        <v>20000</v>
      </c>
      <c r="H81" s="136">
        <f>SUM(H73:H80)</f>
        <v>363755</v>
      </c>
    </row>
    <row r="82" spans="1:8" x14ac:dyDescent="0.25">
      <c r="A82" s="330" t="s">
        <v>545</v>
      </c>
      <c r="B82" s="330"/>
      <c r="C82" s="69" t="s">
        <v>104</v>
      </c>
      <c r="D82" s="136"/>
      <c r="E82" s="136"/>
      <c r="F82" s="136"/>
      <c r="G82" s="136">
        <v>22401</v>
      </c>
      <c r="H82" s="136">
        <v>25000</v>
      </c>
    </row>
    <row r="83" spans="1:8" x14ac:dyDescent="0.25">
      <c r="A83" s="330" t="s">
        <v>546</v>
      </c>
      <c r="B83" s="330"/>
      <c r="C83" s="69" t="s">
        <v>557</v>
      </c>
      <c r="D83" s="136"/>
      <c r="E83" s="136"/>
      <c r="F83" s="136"/>
      <c r="G83" s="136"/>
      <c r="H83" s="136"/>
    </row>
    <row r="84" spans="1:8" x14ac:dyDescent="0.25">
      <c r="A84" s="28"/>
      <c r="B84" s="28"/>
      <c r="C84" s="69"/>
      <c r="D84" s="353">
        <f>SUM(D73:D83)</f>
        <v>439841</v>
      </c>
      <c r="E84" s="353">
        <f>SUM(E73:E83)</f>
        <v>274660</v>
      </c>
      <c r="F84" s="353">
        <f>SUM(F73:F83)</f>
        <v>262414</v>
      </c>
      <c r="G84" s="353">
        <f>SUM(G73:G83)</f>
        <v>733376</v>
      </c>
      <c r="H84" s="353">
        <f>SUM(H81,H82)</f>
        <v>388755</v>
      </c>
    </row>
    <row r="85" spans="1:8" x14ac:dyDescent="0.25">
      <c r="A85" s="28"/>
      <c r="B85" s="28"/>
      <c r="C85" s="69" t="s">
        <v>105</v>
      </c>
      <c r="D85" s="307">
        <f>SUM(D40,D72,D84)</f>
        <v>950460</v>
      </c>
      <c r="E85" s="307">
        <f>SUM(E40,E72,E84)</f>
        <v>836055.95000000007</v>
      </c>
      <c r="F85" s="307">
        <f>SUM(F40,F72,F84)</f>
        <v>759601.16999999993</v>
      </c>
      <c r="G85" s="307">
        <f>SUM(G40,G72,G84)</f>
        <v>1266733</v>
      </c>
      <c r="H85" s="307">
        <f>SUM(H40,H72,H84)</f>
        <v>1031366</v>
      </c>
    </row>
    <row r="86" spans="1:8" x14ac:dyDescent="0.25">
      <c r="A86" s="28"/>
      <c r="B86" s="28"/>
      <c r="C86" s="69"/>
      <c r="D86" s="136"/>
      <c r="E86" s="136"/>
      <c r="F86" s="136"/>
      <c r="G86" s="136"/>
      <c r="H86" s="136"/>
    </row>
    <row r="87" spans="1:8" x14ac:dyDescent="0.25">
      <c r="A87" s="28"/>
      <c r="B87" s="28"/>
      <c r="C87" s="69" t="s">
        <v>558</v>
      </c>
      <c r="D87" s="136"/>
      <c r="E87" s="136"/>
      <c r="F87" s="136"/>
      <c r="G87" s="136"/>
      <c r="H87" s="136"/>
    </row>
    <row r="88" spans="1:8" x14ac:dyDescent="0.25">
      <c r="A88" s="28"/>
      <c r="B88" s="28"/>
      <c r="C88" s="69" t="s">
        <v>559</v>
      </c>
      <c r="D88" s="307"/>
      <c r="E88" s="307"/>
      <c r="F88" s="307"/>
      <c r="G88" s="307"/>
      <c r="H88" s="307">
        <f>SUM(H18-H85)</f>
        <v>0</v>
      </c>
    </row>
    <row r="89" spans="1:8" x14ac:dyDescent="0.25">
      <c r="A89" s="329"/>
      <c r="B89" s="329"/>
      <c r="C89" s="329"/>
      <c r="D89" s="136"/>
      <c r="E89" s="136"/>
      <c r="F89" s="136"/>
      <c r="G89" s="136"/>
      <c r="H89" s="136"/>
    </row>
    <row r="90" spans="1:8" x14ac:dyDescent="0.25">
      <c r="A90" s="329"/>
      <c r="B90" s="329"/>
      <c r="C90" s="329"/>
      <c r="D90" s="136"/>
      <c r="E90" s="136"/>
      <c r="F90" s="136"/>
      <c r="G90" s="136"/>
      <c r="H90" s="136"/>
    </row>
    <row r="91" spans="1:8" x14ac:dyDescent="0.25">
      <c r="A91" s="1"/>
      <c r="B91" s="1"/>
      <c r="C91" s="1"/>
      <c r="D91" s="136"/>
      <c r="E91" s="136"/>
      <c r="F91" s="136"/>
      <c r="G91" s="136"/>
      <c r="H91" s="136"/>
    </row>
  </sheetData>
  <mergeCells count="63">
    <mergeCell ref="A70:B70"/>
    <mergeCell ref="A9:B9"/>
    <mergeCell ref="A10:B10"/>
    <mergeCell ref="A11:B11"/>
    <mergeCell ref="A12:B12"/>
    <mergeCell ref="A13:B13"/>
    <mergeCell ref="A14:B14"/>
    <mergeCell ref="A27:B27"/>
    <mergeCell ref="A16:B16"/>
    <mergeCell ref="A17:B17"/>
    <mergeCell ref="A18:B18"/>
    <mergeCell ref="A19:B19"/>
    <mergeCell ref="A20:B20"/>
    <mergeCell ref="A21:B21"/>
    <mergeCell ref="A22:B22"/>
    <mergeCell ref="A15:B15"/>
    <mergeCell ref="A4:C4"/>
    <mergeCell ref="A5:B5"/>
    <mergeCell ref="A6:B6"/>
    <mergeCell ref="A7:B7"/>
    <mergeCell ref="A8:B8"/>
    <mergeCell ref="A23:B23"/>
    <mergeCell ref="A24:B24"/>
    <mergeCell ref="A25:B25"/>
    <mergeCell ref="A26:B26"/>
    <mergeCell ref="A44:B44"/>
    <mergeCell ref="A39:B39"/>
    <mergeCell ref="A28:B28"/>
    <mergeCell ref="A29:B29"/>
    <mergeCell ref="A30:B30"/>
    <mergeCell ref="A31:B31"/>
    <mergeCell ref="A32:B32"/>
    <mergeCell ref="A38:B38"/>
    <mergeCell ref="A40:B40"/>
    <mergeCell ref="A41:B41"/>
    <mergeCell ref="A42:B42"/>
    <mergeCell ref="A43:B43"/>
    <mergeCell ref="A33:B33"/>
    <mergeCell ref="A34:B34"/>
    <mergeCell ref="A35:B35"/>
    <mergeCell ref="A36:B36"/>
    <mergeCell ref="A37:B37"/>
    <mergeCell ref="A45:B45"/>
    <mergeCell ref="A46:B46"/>
    <mergeCell ref="A47:B47"/>
    <mergeCell ref="A48:B48"/>
    <mergeCell ref="A50:B50"/>
    <mergeCell ref="A67:B67"/>
    <mergeCell ref="A68:B68"/>
    <mergeCell ref="A69:B69"/>
    <mergeCell ref="A71:B71"/>
    <mergeCell ref="A49:B49"/>
    <mergeCell ref="A51:B51"/>
    <mergeCell ref="A66:B66"/>
    <mergeCell ref="A52:B52"/>
    <mergeCell ref="A53:B53"/>
    <mergeCell ref="A54:B54"/>
    <mergeCell ref="A55:B55"/>
    <mergeCell ref="A56:B56"/>
    <mergeCell ref="A57:B57"/>
    <mergeCell ref="A58:B58"/>
    <mergeCell ref="A65:C65"/>
    <mergeCell ref="A59:B59"/>
  </mergeCells>
  <pageMargins left="0.7" right="0.7" top="0.25" bottom="0" header="0" footer="0"/>
  <pageSetup orientation="portrait" r:id="rId1"/>
  <rowBreaks count="1" manualBreakCount="1">
    <brk id="6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0D93D-838B-42FC-9AA0-5731F215CE89}">
  <dimension ref="A1:AW71"/>
  <sheetViews>
    <sheetView topLeftCell="A11" workbookViewId="0">
      <selection activeCell="H70" sqref="H70"/>
    </sheetView>
  </sheetViews>
  <sheetFormatPr defaultRowHeight="15" x14ac:dyDescent="0.25"/>
  <cols>
    <col min="1" max="1" width="7.140625" customWidth="1"/>
    <col min="2" max="2" width="8.28515625" customWidth="1"/>
    <col min="3" max="3" width="18.85546875" customWidth="1"/>
  </cols>
  <sheetData>
    <row r="1" spans="1:49" ht="16.5" x14ac:dyDescent="0.25">
      <c r="A1" s="17" t="s">
        <v>7</v>
      </c>
      <c r="B1" s="17"/>
      <c r="C1" s="17"/>
      <c r="D1" s="2"/>
      <c r="E1" s="2"/>
      <c r="F1" s="2"/>
      <c r="G1" s="2"/>
      <c r="H1" s="2"/>
    </row>
    <row r="2" spans="1:49" ht="16.5" x14ac:dyDescent="0.25">
      <c r="A2" s="17" t="s">
        <v>560</v>
      </c>
      <c r="B2" s="17"/>
      <c r="C2" s="17"/>
      <c r="D2" s="2"/>
      <c r="E2" s="2"/>
      <c r="F2" s="2"/>
      <c r="G2" s="2"/>
      <c r="H2" s="2"/>
    </row>
    <row r="3" spans="1:49" ht="16.5" x14ac:dyDescent="0.25">
      <c r="A3" s="18" t="s">
        <v>969</v>
      </c>
      <c r="B3" s="18"/>
      <c r="C3" s="18"/>
      <c r="D3" s="2"/>
      <c r="E3" s="2"/>
      <c r="F3" s="2"/>
      <c r="G3" s="2"/>
      <c r="H3" s="2"/>
    </row>
    <row r="4" spans="1:49" ht="63.75" x14ac:dyDescent="0.25">
      <c r="A4" s="449" t="s">
        <v>561</v>
      </c>
      <c r="B4" s="449"/>
      <c r="C4" s="449"/>
      <c r="D4" s="80" t="s">
        <v>0</v>
      </c>
      <c r="E4" s="80" t="s">
        <v>989</v>
      </c>
      <c r="F4" s="80" t="s">
        <v>2</v>
      </c>
      <c r="G4" s="80" t="s">
        <v>3</v>
      </c>
      <c r="H4" s="296" t="s">
        <v>4</v>
      </c>
      <c r="I4" s="299"/>
    </row>
    <row r="5" spans="1:49" s="70" customFormat="1" ht="9.75" customHeight="1" x14ac:dyDescent="0.25">
      <c r="A5" s="442" t="s">
        <v>562</v>
      </c>
      <c r="B5" s="442" t="s">
        <v>562</v>
      </c>
      <c r="C5" s="29" t="s">
        <v>563</v>
      </c>
      <c r="D5" s="290">
        <v>249887.21</v>
      </c>
      <c r="E5" s="290">
        <v>258431.72</v>
      </c>
      <c r="F5" s="290">
        <v>238531.72</v>
      </c>
      <c r="G5" s="290">
        <v>260000</v>
      </c>
      <c r="H5" s="297">
        <v>286000</v>
      </c>
      <c r="I5" s="300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1:49" s="70" customFormat="1" ht="9.75" customHeight="1" x14ac:dyDescent="0.25">
      <c r="A6" s="442" t="s">
        <v>564</v>
      </c>
      <c r="B6" s="442" t="s">
        <v>564</v>
      </c>
      <c r="C6" s="29" t="s">
        <v>565</v>
      </c>
      <c r="D6" s="290">
        <v>175584.33</v>
      </c>
      <c r="E6" s="290">
        <v>202125.6</v>
      </c>
      <c r="F6" s="290">
        <v>189966.6</v>
      </c>
      <c r="G6" s="290">
        <v>185000</v>
      </c>
      <c r="H6" s="297">
        <v>203500</v>
      </c>
      <c r="I6" s="300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</row>
    <row r="7" spans="1:49" s="70" customFormat="1" ht="9.75" customHeight="1" x14ac:dyDescent="0.25">
      <c r="A7" s="442" t="s">
        <v>566</v>
      </c>
      <c r="B7" s="442" t="s">
        <v>566</v>
      </c>
      <c r="C7" s="29" t="s">
        <v>567</v>
      </c>
      <c r="D7" s="290" t="s">
        <v>269</v>
      </c>
      <c r="E7" s="290" t="s">
        <v>269</v>
      </c>
      <c r="F7" s="290" t="s">
        <v>269</v>
      </c>
      <c r="G7" s="290" t="s">
        <v>269</v>
      </c>
      <c r="H7" s="297" t="s">
        <v>269</v>
      </c>
      <c r="I7" s="300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</row>
    <row r="8" spans="1:49" s="70" customFormat="1" ht="9.75" customHeight="1" x14ac:dyDescent="0.25">
      <c r="A8" s="442" t="s">
        <v>568</v>
      </c>
      <c r="B8" s="442" t="s">
        <v>568</v>
      </c>
      <c r="C8" s="29" t="s">
        <v>569</v>
      </c>
      <c r="D8" s="290">
        <v>47829.93</v>
      </c>
      <c r="E8" s="290">
        <v>53560</v>
      </c>
      <c r="F8" s="290">
        <v>53560</v>
      </c>
      <c r="G8" s="290">
        <v>50000</v>
      </c>
      <c r="H8" s="297">
        <v>65000</v>
      </c>
      <c r="I8" s="300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</row>
    <row r="9" spans="1:49" s="70" customFormat="1" ht="9.75" customHeight="1" x14ac:dyDescent="0.25">
      <c r="A9" s="442" t="s">
        <v>570</v>
      </c>
      <c r="B9" s="442" t="s">
        <v>570</v>
      </c>
      <c r="C9" s="29" t="s">
        <v>10</v>
      </c>
      <c r="D9" s="290">
        <v>571</v>
      </c>
      <c r="E9" s="290" t="s">
        <v>269</v>
      </c>
      <c r="F9" s="290" t="s">
        <v>269</v>
      </c>
      <c r="G9" s="290" t="s">
        <v>269</v>
      </c>
      <c r="H9" s="297" t="s">
        <v>269</v>
      </c>
      <c r="I9" s="300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</row>
    <row r="10" spans="1:49" s="70" customFormat="1" ht="9.75" customHeight="1" x14ac:dyDescent="0.25">
      <c r="A10" s="442" t="s">
        <v>571</v>
      </c>
      <c r="B10" s="442" t="s">
        <v>571</v>
      </c>
      <c r="C10" s="29" t="s">
        <v>5</v>
      </c>
      <c r="D10" s="290">
        <v>2205.52</v>
      </c>
      <c r="E10" s="290">
        <v>8070.92</v>
      </c>
      <c r="F10" s="290">
        <v>6764.77</v>
      </c>
      <c r="G10" s="290">
        <v>500</v>
      </c>
      <c r="H10" s="297">
        <v>550</v>
      </c>
      <c r="I10" s="300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</row>
    <row r="11" spans="1:49" s="70" customFormat="1" ht="9.75" customHeight="1" x14ac:dyDescent="0.25">
      <c r="A11" s="442" t="s">
        <v>572</v>
      </c>
      <c r="B11" s="442" t="s">
        <v>572</v>
      </c>
      <c r="C11" s="29" t="s">
        <v>573</v>
      </c>
      <c r="D11" s="290">
        <v>14430</v>
      </c>
      <c r="E11" s="290">
        <v>19224</v>
      </c>
      <c r="F11" s="290">
        <v>15138</v>
      </c>
      <c r="G11" s="290">
        <v>19224</v>
      </c>
      <c r="H11" s="297">
        <v>21168</v>
      </c>
      <c r="I11" s="300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</row>
    <row r="12" spans="1:49" s="70" customFormat="1" ht="9.75" customHeight="1" x14ac:dyDescent="0.25">
      <c r="A12" s="442" t="s">
        <v>574</v>
      </c>
      <c r="B12" s="442" t="s">
        <v>574</v>
      </c>
      <c r="C12" s="29" t="s">
        <v>971</v>
      </c>
      <c r="D12" s="290" t="s">
        <v>269</v>
      </c>
      <c r="E12" s="290" t="s">
        <v>269</v>
      </c>
      <c r="F12" s="290" t="s">
        <v>269</v>
      </c>
      <c r="G12" s="290" t="s">
        <v>269</v>
      </c>
      <c r="H12" s="297">
        <v>110000</v>
      </c>
      <c r="I12" s="300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</row>
    <row r="13" spans="1:49" s="70" customFormat="1" ht="9.75" customHeight="1" x14ac:dyDescent="0.25">
      <c r="A13" s="442" t="s">
        <v>575</v>
      </c>
      <c r="B13" s="442" t="s">
        <v>575</v>
      </c>
      <c r="C13" s="29" t="s">
        <v>272</v>
      </c>
      <c r="D13" s="290" t="s">
        <v>269</v>
      </c>
      <c r="E13" s="290" t="s">
        <v>269</v>
      </c>
      <c r="F13" s="290" t="s">
        <v>269</v>
      </c>
      <c r="G13" s="290" t="s">
        <v>269</v>
      </c>
      <c r="H13" s="297">
        <v>50000</v>
      </c>
      <c r="I13" s="300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1:49" s="70" customFormat="1" ht="9.75" customHeight="1" x14ac:dyDescent="0.25">
      <c r="A14" s="442"/>
      <c r="B14" s="442"/>
      <c r="C14" s="286" t="s">
        <v>273</v>
      </c>
      <c r="D14" s="289">
        <v>490507.99</v>
      </c>
      <c r="E14" s="289">
        <v>490936.57</v>
      </c>
      <c r="F14" s="289">
        <v>503961.09</v>
      </c>
      <c r="G14" s="289">
        <v>514724</v>
      </c>
      <c r="H14" s="298">
        <f>SUM(H5:H13)</f>
        <v>736218</v>
      </c>
      <c r="I14" s="300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1:49" s="70" customFormat="1" ht="9.75" customHeight="1" x14ac:dyDescent="0.25">
      <c r="A15" s="442"/>
      <c r="B15" s="442"/>
      <c r="C15" s="29"/>
      <c r="D15" s="290"/>
      <c r="E15" s="290"/>
      <c r="F15" s="290"/>
      <c r="G15" s="290"/>
      <c r="H15" s="297"/>
      <c r="I15" s="300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</row>
    <row r="16" spans="1:49" s="70" customFormat="1" ht="9.75" customHeight="1" x14ac:dyDescent="0.25">
      <c r="A16" s="442" t="s">
        <v>576</v>
      </c>
      <c r="B16" s="442" t="s">
        <v>576</v>
      </c>
      <c r="C16" s="29" t="s">
        <v>13</v>
      </c>
      <c r="D16" s="290">
        <v>36538.519999999997</v>
      </c>
      <c r="E16" s="290">
        <v>48496.44</v>
      </c>
      <c r="F16" s="290">
        <v>29423.02</v>
      </c>
      <c r="G16" s="290">
        <v>55000</v>
      </c>
      <c r="H16" s="297">
        <v>60500</v>
      </c>
      <c r="I16" s="300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</row>
    <row r="17" spans="1:49" s="70" customFormat="1" ht="9.75" customHeight="1" x14ac:dyDescent="0.25">
      <c r="A17" s="442" t="s">
        <v>577</v>
      </c>
      <c r="B17" s="442" t="s">
        <v>577</v>
      </c>
      <c r="C17" s="29" t="s">
        <v>578</v>
      </c>
      <c r="D17" s="290">
        <v>1699.48</v>
      </c>
      <c r="E17" s="290">
        <v>2639.4</v>
      </c>
      <c r="F17" s="290">
        <v>1190.5999999999999</v>
      </c>
      <c r="G17" s="290">
        <v>2205</v>
      </c>
      <c r="H17" s="297">
        <v>64940</v>
      </c>
      <c r="I17" s="300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1:49" s="70" customFormat="1" ht="13.5" customHeight="1" x14ac:dyDescent="0.25">
      <c r="A18" s="442" t="s">
        <v>579</v>
      </c>
      <c r="B18" s="442" t="s">
        <v>579</v>
      </c>
      <c r="C18" s="29" t="s">
        <v>454</v>
      </c>
      <c r="D18" s="290">
        <v>58836.23</v>
      </c>
      <c r="E18" s="290">
        <v>67192.11</v>
      </c>
      <c r="F18" s="290">
        <v>25796.62</v>
      </c>
      <c r="G18" s="290">
        <v>59036</v>
      </c>
      <c r="H18" s="136">
        <v>2425</v>
      </c>
      <c r="I18" s="300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</row>
    <row r="19" spans="1:49" s="70" customFormat="1" ht="12" customHeight="1" x14ac:dyDescent="0.25">
      <c r="A19" s="442" t="s">
        <v>580</v>
      </c>
      <c r="B19" s="442" t="s">
        <v>580</v>
      </c>
      <c r="C19" s="29" t="s">
        <v>15</v>
      </c>
      <c r="D19" s="290" t="s">
        <v>269</v>
      </c>
      <c r="E19" s="290">
        <v>76.7</v>
      </c>
      <c r="F19" s="290">
        <v>38.82</v>
      </c>
      <c r="G19" s="290" t="s">
        <v>270</v>
      </c>
      <c r="H19" s="297" t="s">
        <v>270</v>
      </c>
      <c r="I19" s="300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</row>
    <row r="20" spans="1:49" s="70" customFormat="1" ht="9.75" customHeight="1" x14ac:dyDescent="0.25">
      <c r="A20" s="442"/>
      <c r="B20" s="442"/>
      <c r="C20" s="286" t="s">
        <v>274</v>
      </c>
      <c r="D20" s="298">
        <f>SUM(D15:D19)</f>
        <v>97074.23000000001</v>
      </c>
      <c r="E20" s="298">
        <f>SUM(E15:E19)</f>
        <v>118404.65000000001</v>
      </c>
      <c r="F20" s="298">
        <f>SUM(F15:F19)</f>
        <v>56449.06</v>
      </c>
      <c r="G20" s="298">
        <f>SUM(G15:G19)</f>
        <v>116241</v>
      </c>
      <c r="H20" s="298">
        <f>SUM(H15:H19)</f>
        <v>127865</v>
      </c>
      <c r="I20" s="300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1:49" s="70" customFormat="1" ht="9.75" customHeight="1" x14ac:dyDescent="0.25">
      <c r="A21" s="442" t="s">
        <v>581</v>
      </c>
      <c r="B21" s="442" t="s">
        <v>581</v>
      </c>
      <c r="C21" s="29" t="s">
        <v>275</v>
      </c>
      <c r="D21" s="290">
        <v>577.91999999999996</v>
      </c>
      <c r="E21" s="290">
        <v>7314.45</v>
      </c>
      <c r="F21" s="290">
        <v>8000</v>
      </c>
      <c r="G21" s="290">
        <v>7323</v>
      </c>
      <c r="H21" s="297">
        <v>8055</v>
      </c>
      <c r="I21" s="300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</row>
    <row r="22" spans="1:49" s="70" customFormat="1" ht="9.75" customHeight="1" x14ac:dyDescent="0.25">
      <c r="A22" s="442" t="s">
        <v>582</v>
      </c>
      <c r="B22" s="442" t="s">
        <v>582</v>
      </c>
      <c r="C22" s="29" t="s">
        <v>583</v>
      </c>
      <c r="D22" s="290">
        <v>1255.43</v>
      </c>
      <c r="E22" s="290">
        <v>1710.74</v>
      </c>
      <c r="F22" s="290">
        <v>2000</v>
      </c>
      <c r="G22" s="290">
        <v>1685</v>
      </c>
      <c r="H22" s="297">
        <v>2100</v>
      </c>
      <c r="I22" s="300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1:49" s="70" customFormat="1" ht="9.75" customHeight="1" x14ac:dyDescent="0.25">
      <c r="A23" s="442" t="s">
        <v>584</v>
      </c>
      <c r="B23" s="442" t="s">
        <v>584</v>
      </c>
      <c r="C23" s="29" t="s">
        <v>16</v>
      </c>
      <c r="D23" s="290">
        <v>202.81</v>
      </c>
      <c r="E23" s="290">
        <v>238.81</v>
      </c>
      <c r="F23" s="290">
        <v>300</v>
      </c>
      <c r="G23" s="290">
        <v>349</v>
      </c>
      <c r="H23" s="297">
        <v>384</v>
      </c>
      <c r="I23" s="300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1:49" s="70" customFormat="1" ht="9.75" customHeight="1" x14ac:dyDescent="0.25">
      <c r="A24" s="442" t="s">
        <v>585</v>
      </c>
      <c r="B24" s="442" t="s">
        <v>585</v>
      </c>
      <c r="C24" s="29" t="s">
        <v>276</v>
      </c>
      <c r="D24" s="290">
        <v>5240.04</v>
      </c>
      <c r="E24" s="290">
        <v>7127.83</v>
      </c>
      <c r="F24" s="290">
        <v>8900</v>
      </c>
      <c r="G24" s="290">
        <v>9166</v>
      </c>
      <c r="H24" s="297">
        <v>10083</v>
      </c>
      <c r="I24" s="300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1:49" s="70" customFormat="1" ht="9.75" customHeight="1" x14ac:dyDescent="0.25">
      <c r="A25" s="439" t="s">
        <v>586</v>
      </c>
      <c r="B25" s="439" t="s">
        <v>586</v>
      </c>
      <c r="C25" s="29" t="s">
        <v>587</v>
      </c>
      <c r="D25" s="290">
        <v>5415.41</v>
      </c>
      <c r="E25" s="290">
        <v>2834.7</v>
      </c>
      <c r="F25" s="290">
        <v>2835</v>
      </c>
      <c r="G25" s="290">
        <v>7000</v>
      </c>
      <c r="H25" s="297">
        <v>7700</v>
      </c>
      <c r="I25" s="300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1:49" s="70" customFormat="1" ht="9.75" customHeight="1" x14ac:dyDescent="0.25">
      <c r="A26" s="442" t="s">
        <v>585</v>
      </c>
      <c r="B26" s="442" t="s">
        <v>588</v>
      </c>
      <c r="C26" s="29" t="s">
        <v>589</v>
      </c>
      <c r="D26" s="290">
        <v>1824.92</v>
      </c>
      <c r="E26" s="290">
        <v>3025.2</v>
      </c>
      <c r="F26" s="290">
        <v>3450</v>
      </c>
      <c r="G26" s="290">
        <v>3486</v>
      </c>
      <c r="H26" s="297">
        <v>3835</v>
      </c>
      <c r="I26" s="300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1:49" s="70" customFormat="1" ht="9.75" customHeight="1" x14ac:dyDescent="0.25">
      <c r="A27" s="442" t="s">
        <v>596</v>
      </c>
      <c r="B27" s="442" t="s">
        <v>590</v>
      </c>
      <c r="C27" s="29" t="s">
        <v>591</v>
      </c>
      <c r="D27" s="290" t="s">
        <v>269</v>
      </c>
      <c r="E27" s="290" t="s">
        <v>269</v>
      </c>
      <c r="F27" s="290" t="s">
        <v>269</v>
      </c>
      <c r="G27" s="290" t="s">
        <v>269</v>
      </c>
      <c r="H27" s="297" t="s">
        <v>269</v>
      </c>
      <c r="I27" s="300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1:49" s="70" customFormat="1" ht="9.75" customHeight="1" x14ac:dyDescent="0.25">
      <c r="A28" s="442" t="s">
        <v>592</v>
      </c>
      <c r="B28" s="442" t="s">
        <v>592</v>
      </c>
      <c r="C28" s="29" t="s">
        <v>97</v>
      </c>
      <c r="D28" s="290" t="s">
        <v>269</v>
      </c>
      <c r="E28" s="290" t="s">
        <v>269</v>
      </c>
      <c r="F28" s="290" t="s">
        <v>269</v>
      </c>
      <c r="G28" s="290" t="s">
        <v>269</v>
      </c>
      <c r="H28" s="297" t="s">
        <v>269</v>
      </c>
      <c r="I28" s="300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1:49" s="70" customFormat="1" ht="9.75" customHeight="1" x14ac:dyDescent="0.25">
      <c r="A29" s="442" t="s">
        <v>593</v>
      </c>
      <c r="B29" s="442" t="s">
        <v>593</v>
      </c>
      <c r="C29" s="29" t="s">
        <v>17</v>
      </c>
      <c r="D29" s="290" t="s">
        <v>270</v>
      </c>
      <c r="E29" s="290" t="s">
        <v>269</v>
      </c>
      <c r="F29" s="290"/>
      <c r="G29" s="290">
        <v>500</v>
      </c>
      <c r="H29" s="297">
        <v>500</v>
      </c>
      <c r="I29" s="300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1:49" s="70" customFormat="1" ht="9.75" customHeight="1" x14ac:dyDescent="0.25">
      <c r="A30" s="442" t="s">
        <v>594</v>
      </c>
      <c r="B30" s="442" t="s">
        <v>594</v>
      </c>
      <c r="C30" s="29" t="s">
        <v>948</v>
      </c>
      <c r="D30" s="290" t="s">
        <v>269</v>
      </c>
      <c r="E30" s="290">
        <v>269.27999999999997</v>
      </c>
      <c r="F30" s="290">
        <v>269.27999999999997</v>
      </c>
      <c r="G30" s="290">
        <v>1500</v>
      </c>
      <c r="H30" s="297">
        <v>1500</v>
      </c>
      <c r="I30" s="300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1:49" s="70" customFormat="1" ht="9.75" customHeight="1" x14ac:dyDescent="0.25">
      <c r="A31" s="445" t="s">
        <v>949</v>
      </c>
      <c r="B31" s="446"/>
      <c r="C31" s="29" t="s">
        <v>18</v>
      </c>
      <c r="D31" s="290" t="s">
        <v>269</v>
      </c>
      <c r="E31" s="290">
        <v>67.41</v>
      </c>
      <c r="F31" s="290">
        <v>67.41</v>
      </c>
      <c r="G31" s="290" t="s">
        <v>269</v>
      </c>
      <c r="H31" s="297">
        <v>500</v>
      </c>
      <c r="I31" s="30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1:49" s="70" customFormat="1" ht="9.75" customHeight="1" x14ac:dyDescent="0.25">
      <c r="A32" s="447"/>
      <c r="B32" s="448"/>
      <c r="C32" s="287" t="s">
        <v>595</v>
      </c>
      <c r="D32" s="289">
        <f>SUM(D21:D31)</f>
        <v>14516.53</v>
      </c>
      <c r="E32" s="289">
        <f>SUM(E21:E31)</f>
        <v>22588.420000000002</v>
      </c>
      <c r="F32" s="289">
        <f>SUM(F21:F31)</f>
        <v>25821.69</v>
      </c>
      <c r="G32" s="289">
        <f>SUM(G21:G31)</f>
        <v>31009</v>
      </c>
      <c r="H32" s="289">
        <f>SUM(H21:H31)</f>
        <v>34657</v>
      </c>
      <c r="I32" s="300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</row>
    <row r="33" spans="1:49" s="70" customFormat="1" ht="11.25" customHeight="1" x14ac:dyDescent="0.25">
      <c r="A33" s="442"/>
      <c r="B33" s="442"/>
      <c r="C33" s="287" t="s">
        <v>99</v>
      </c>
      <c r="D33" s="298">
        <f>SUM(D20,D32)</f>
        <v>111590.76000000001</v>
      </c>
      <c r="E33" s="298">
        <f>SUM(E20,E32)</f>
        <v>140993.07</v>
      </c>
      <c r="F33" s="298">
        <f>SUM(F20,F32)</f>
        <v>82270.75</v>
      </c>
      <c r="G33" s="298">
        <f>SUM(G20,G32)</f>
        <v>147250</v>
      </c>
      <c r="H33" s="298">
        <f>SUM(H20,H32)</f>
        <v>162522</v>
      </c>
      <c r="I33" s="300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</row>
    <row r="34" spans="1:49" s="70" customFormat="1" ht="9.75" customHeight="1" x14ac:dyDescent="0.25">
      <c r="A34" s="442"/>
      <c r="B34" s="442"/>
      <c r="C34" s="29"/>
      <c r="D34" s="290"/>
      <c r="E34" s="290"/>
      <c r="F34" s="290"/>
      <c r="G34" s="290"/>
      <c r="H34" s="297"/>
      <c r="I34" s="300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</row>
    <row r="35" spans="1:49" s="70" customFormat="1" ht="9.75" customHeight="1" x14ac:dyDescent="0.25">
      <c r="A35" s="442" t="s">
        <v>596</v>
      </c>
      <c r="B35" s="442" t="s">
        <v>596</v>
      </c>
      <c r="C35" s="29" t="s">
        <v>19</v>
      </c>
      <c r="D35" s="290">
        <v>1497.66</v>
      </c>
      <c r="E35" s="290">
        <v>1354.8</v>
      </c>
      <c r="F35" s="290">
        <v>1354.8</v>
      </c>
      <c r="G35" s="290">
        <v>1500</v>
      </c>
      <c r="H35" s="297">
        <v>1650</v>
      </c>
      <c r="I35" s="300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</row>
    <row r="36" spans="1:49" s="70" customFormat="1" ht="9.75" customHeight="1" x14ac:dyDescent="0.25">
      <c r="A36" s="442" t="s">
        <v>597</v>
      </c>
      <c r="B36" s="442" t="s">
        <v>597</v>
      </c>
      <c r="C36" s="29" t="s">
        <v>459</v>
      </c>
      <c r="D36" s="290">
        <v>11028.32</v>
      </c>
      <c r="E36" s="290">
        <v>7682.75</v>
      </c>
      <c r="F36" s="290">
        <v>8000</v>
      </c>
      <c r="G36" s="290">
        <v>11300</v>
      </c>
      <c r="H36" s="297">
        <v>8000</v>
      </c>
      <c r="I36" s="300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1:49" s="70" customFormat="1" ht="9.75" customHeight="1" x14ac:dyDescent="0.25">
      <c r="A37" s="442" t="s">
        <v>598</v>
      </c>
      <c r="B37" s="442" t="s">
        <v>598</v>
      </c>
      <c r="C37" s="29" t="s">
        <v>21</v>
      </c>
      <c r="D37" s="290">
        <v>3421.87</v>
      </c>
      <c r="E37" s="290">
        <v>2018.14</v>
      </c>
      <c r="F37" s="290">
        <v>2018.14</v>
      </c>
      <c r="G37" s="290">
        <v>7000</v>
      </c>
      <c r="H37" s="297">
        <v>7700</v>
      </c>
      <c r="I37" s="300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</row>
    <row r="38" spans="1:49" s="70" customFormat="1" ht="9.75" customHeight="1" x14ac:dyDescent="0.25">
      <c r="A38" s="442" t="s">
        <v>599</v>
      </c>
      <c r="B38" s="442" t="s">
        <v>599</v>
      </c>
      <c r="C38" s="29" t="s">
        <v>569</v>
      </c>
      <c r="D38" s="290">
        <v>745</v>
      </c>
      <c r="E38" s="70">
        <v>0</v>
      </c>
      <c r="F38" s="290" t="s">
        <v>269</v>
      </c>
      <c r="G38" s="290">
        <v>745</v>
      </c>
      <c r="H38" s="297">
        <v>745</v>
      </c>
      <c r="I38" s="300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</row>
    <row r="39" spans="1:49" s="70" customFormat="1" ht="9.75" customHeight="1" x14ac:dyDescent="0.25">
      <c r="A39" s="442" t="s">
        <v>600</v>
      </c>
      <c r="B39" s="442" t="s">
        <v>600</v>
      </c>
      <c r="C39" s="29" t="s">
        <v>22</v>
      </c>
      <c r="D39" s="290">
        <v>390</v>
      </c>
      <c r="E39" s="290">
        <v>0</v>
      </c>
      <c r="F39" s="290" t="s">
        <v>269</v>
      </c>
      <c r="G39" s="290" t="s">
        <v>269</v>
      </c>
      <c r="H39" s="297" t="s">
        <v>269</v>
      </c>
      <c r="I39" s="300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</row>
    <row r="40" spans="1:49" s="70" customFormat="1" ht="9.75" customHeight="1" x14ac:dyDescent="0.25">
      <c r="A40" s="445" t="s">
        <v>950</v>
      </c>
      <c r="B40" s="446"/>
      <c r="C40" s="29" t="s">
        <v>951</v>
      </c>
      <c r="D40" s="290" t="s">
        <v>269</v>
      </c>
      <c r="E40" s="290" t="s">
        <v>269</v>
      </c>
      <c r="F40" s="290" t="s">
        <v>269</v>
      </c>
      <c r="G40" s="290" t="s">
        <v>269</v>
      </c>
      <c r="H40" s="297">
        <v>3500</v>
      </c>
      <c r="I40" s="300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</row>
    <row r="41" spans="1:49" s="70" customFormat="1" ht="9.75" customHeight="1" x14ac:dyDescent="0.25">
      <c r="A41" s="442" t="s">
        <v>601</v>
      </c>
      <c r="B41" s="442" t="s">
        <v>601</v>
      </c>
      <c r="C41" s="29" t="s">
        <v>532</v>
      </c>
      <c r="D41" s="290" t="s">
        <v>269</v>
      </c>
      <c r="E41" s="290" t="s">
        <v>269</v>
      </c>
      <c r="F41" s="290" t="s">
        <v>269</v>
      </c>
      <c r="G41" s="290" t="s">
        <v>269</v>
      </c>
      <c r="H41" s="297" t="s">
        <v>269</v>
      </c>
      <c r="I41" s="300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</row>
    <row r="42" spans="1:49" s="70" customFormat="1" ht="9.75" customHeight="1" x14ac:dyDescent="0.25">
      <c r="A42" s="442" t="s">
        <v>602</v>
      </c>
      <c r="B42" s="442" t="s">
        <v>602</v>
      </c>
      <c r="C42" s="29" t="s">
        <v>23</v>
      </c>
      <c r="D42" s="290">
        <v>13050</v>
      </c>
      <c r="E42" s="290">
        <v>9955.99</v>
      </c>
      <c r="F42" s="290">
        <v>9955.99</v>
      </c>
      <c r="G42" s="290">
        <v>13040</v>
      </c>
      <c r="H42" s="297">
        <v>14344</v>
      </c>
      <c r="I42" s="300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</row>
    <row r="43" spans="1:49" s="70" customFormat="1" ht="9.75" customHeight="1" x14ac:dyDescent="0.25">
      <c r="A43" s="442" t="s">
        <v>603</v>
      </c>
      <c r="B43" s="442" t="s">
        <v>603</v>
      </c>
      <c r="C43" s="29" t="s">
        <v>24</v>
      </c>
      <c r="D43" s="290">
        <v>9543.2099999999991</v>
      </c>
      <c r="E43" s="290">
        <v>10675.83</v>
      </c>
      <c r="F43" s="290">
        <v>10560.76</v>
      </c>
      <c r="G43" s="290">
        <v>9000</v>
      </c>
      <c r="H43" s="297">
        <v>9900</v>
      </c>
      <c r="I43" s="300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</row>
    <row r="44" spans="1:49" s="70" customFormat="1" ht="9.75" customHeight="1" x14ac:dyDescent="0.25">
      <c r="A44" s="442" t="s">
        <v>604</v>
      </c>
      <c r="B44" s="442" t="s">
        <v>604</v>
      </c>
      <c r="C44" s="29" t="s">
        <v>25</v>
      </c>
      <c r="D44" s="290">
        <v>9251.07</v>
      </c>
      <c r="E44" s="290">
        <v>9146.18</v>
      </c>
      <c r="F44" s="290">
        <v>9146.18</v>
      </c>
      <c r="G44" s="290">
        <v>10000</v>
      </c>
      <c r="H44" s="297">
        <v>11000</v>
      </c>
      <c r="I44" s="300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</row>
    <row r="45" spans="1:49" s="70" customFormat="1" ht="9.75" customHeight="1" x14ac:dyDescent="0.25">
      <c r="A45" s="442" t="s">
        <v>605</v>
      </c>
      <c r="B45" s="442" t="s">
        <v>605</v>
      </c>
      <c r="C45" s="29" t="s">
        <v>33</v>
      </c>
      <c r="D45" s="290" t="s">
        <v>269</v>
      </c>
      <c r="E45" s="290">
        <v>10.95</v>
      </c>
      <c r="F45" s="290">
        <v>10.95</v>
      </c>
      <c r="G45" s="290">
        <v>500</v>
      </c>
      <c r="H45" s="297">
        <v>550</v>
      </c>
      <c r="I45" s="300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</row>
    <row r="46" spans="1:49" s="70" customFormat="1" ht="9.75" customHeight="1" x14ac:dyDescent="0.25">
      <c r="A46" s="442" t="s">
        <v>606</v>
      </c>
      <c r="B46" s="442" t="s">
        <v>606</v>
      </c>
      <c r="C46" s="29" t="s">
        <v>34</v>
      </c>
      <c r="D46" s="290">
        <v>1018.49</v>
      </c>
      <c r="E46" s="290">
        <v>3036.97</v>
      </c>
      <c r="F46" s="290">
        <v>2493.06</v>
      </c>
      <c r="G46" s="290">
        <v>2000</v>
      </c>
      <c r="H46" s="297">
        <v>2200</v>
      </c>
      <c r="I46" s="300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</row>
    <row r="47" spans="1:49" s="70" customFormat="1" ht="9.75" customHeight="1" x14ac:dyDescent="0.25">
      <c r="A47" s="442" t="s">
        <v>607</v>
      </c>
      <c r="B47" s="442" t="s">
        <v>607</v>
      </c>
      <c r="C47" s="29" t="s">
        <v>608</v>
      </c>
      <c r="D47" s="290" t="s">
        <v>269</v>
      </c>
      <c r="E47" s="290">
        <v>881.46</v>
      </c>
      <c r="F47" s="290">
        <v>881.46</v>
      </c>
      <c r="G47" s="290">
        <v>500</v>
      </c>
      <c r="H47" s="297">
        <v>550</v>
      </c>
      <c r="I47" s="300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</row>
    <row r="48" spans="1:49" s="70" customFormat="1" ht="9.75" customHeight="1" x14ac:dyDescent="0.25">
      <c r="A48" s="442" t="s">
        <v>609</v>
      </c>
      <c r="B48" s="442" t="s">
        <v>609</v>
      </c>
      <c r="C48" s="29" t="s">
        <v>610</v>
      </c>
      <c r="D48" s="290">
        <v>1301.5</v>
      </c>
      <c r="E48" s="290">
        <v>2489.4499999999998</v>
      </c>
      <c r="F48" s="290">
        <v>2314.4499999999998</v>
      </c>
      <c r="G48" s="290">
        <v>3000</v>
      </c>
      <c r="H48" s="297">
        <v>3300</v>
      </c>
      <c r="I48" s="300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</row>
    <row r="49" spans="1:49" s="70" customFormat="1" ht="9.75" customHeight="1" x14ac:dyDescent="0.25">
      <c r="A49" s="443" t="s">
        <v>611</v>
      </c>
      <c r="B49" s="443" t="s">
        <v>611</v>
      </c>
      <c r="C49" s="136" t="s">
        <v>952</v>
      </c>
      <c r="D49" s="290">
        <v>500</v>
      </c>
      <c r="E49" s="290">
        <v>7226.95</v>
      </c>
      <c r="F49" s="290">
        <v>7226.94</v>
      </c>
      <c r="G49" s="290">
        <v>3000</v>
      </c>
      <c r="H49" s="297">
        <v>3300</v>
      </c>
      <c r="I49" s="300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</row>
    <row r="50" spans="1:49" s="70" customFormat="1" ht="9.75" customHeight="1" x14ac:dyDescent="0.25">
      <c r="A50" s="444" t="s">
        <v>612</v>
      </c>
      <c r="B50" s="444" t="s">
        <v>612</v>
      </c>
      <c r="C50" s="282" t="s">
        <v>26</v>
      </c>
      <c r="D50" s="290">
        <v>9970.81</v>
      </c>
      <c r="E50" s="290">
        <v>8507.91</v>
      </c>
      <c r="F50" s="290">
        <v>8607.91</v>
      </c>
      <c r="G50" s="290">
        <v>14000</v>
      </c>
      <c r="H50" s="297">
        <v>15400</v>
      </c>
      <c r="I50" s="300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</row>
    <row r="51" spans="1:49" s="70" customFormat="1" ht="9.75" customHeight="1" x14ac:dyDescent="0.25">
      <c r="A51" s="440" t="s">
        <v>613</v>
      </c>
      <c r="B51" s="441"/>
      <c r="C51" s="136" t="s">
        <v>100</v>
      </c>
      <c r="D51" s="290">
        <v>7315.55</v>
      </c>
      <c r="E51" s="290">
        <v>6690.13</v>
      </c>
      <c r="F51" s="290">
        <v>6601.33</v>
      </c>
      <c r="G51" s="290">
        <v>11000</v>
      </c>
      <c r="H51" s="297">
        <v>12100</v>
      </c>
      <c r="I51" s="300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</row>
    <row r="52" spans="1:49" s="70" customFormat="1" ht="9.75" customHeight="1" x14ac:dyDescent="0.25">
      <c r="A52" s="440" t="s">
        <v>614</v>
      </c>
      <c r="B52" s="441"/>
      <c r="C52" s="136" t="s">
        <v>27</v>
      </c>
      <c r="D52" s="290">
        <v>4900.07</v>
      </c>
      <c r="E52" s="290">
        <v>7827.47</v>
      </c>
      <c r="F52" s="290">
        <v>7827.47</v>
      </c>
      <c r="G52" s="290">
        <v>6400</v>
      </c>
      <c r="H52" s="297">
        <v>7040</v>
      </c>
      <c r="I52" s="300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</row>
    <row r="53" spans="1:49" s="70" customFormat="1" ht="9.75" customHeight="1" x14ac:dyDescent="0.25">
      <c r="A53" s="440" t="s">
        <v>615</v>
      </c>
      <c r="B53" s="441"/>
      <c r="C53" s="136" t="s">
        <v>28</v>
      </c>
      <c r="D53" s="290">
        <v>2883.35</v>
      </c>
      <c r="E53" s="290">
        <v>5026.95</v>
      </c>
      <c r="F53" s="290">
        <v>5026.95</v>
      </c>
      <c r="G53" s="290">
        <v>2800</v>
      </c>
      <c r="H53" s="297">
        <v>3080</v>
      </c>
      <c r="I53" s="300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</row>
    <row r="54" spans="1:49" s="70" customFormat="1" ht="9.75" customHeight="1" x14ac:dyDescent="0.25">
      <c r="A54" s="440" t="s">
        <v>616</v>
      </c>
      <c r="B54" s="441"/>
      <c r="C54" s="136" t="s">
        <v>29</v>
      </c>
      <c r="D54" s="291">
        <v>2501.12</v>
      </c>
      <c r="E54" s="291">
        <v>2890.71</v>
      </c>
      <c r="F54" s="291">
        <v>2625.71</v>
      </c>
      <c r="G54" s="291">
        <v>3400</v>
      </c>
      <c r="H54" s="291">
        <v>3740</v>
      </c>
      <c r="I54" s="300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</row>
    <row r="55" spans="1:49" s="70" customFormat="1" ht="12" customHeight="1" x14ac:dyDescent="0.25">
      <c r="A55" s="440"/>
      <c r="B55" s="441"/>
      <c r="C55" s="292" t="s">
        <v>101</v>
      </c>
      <c r="D55" s="293">
        <f>SUM(D35:D54)</f>
        <v>79318.01999999999</v>
      </c>
      <c r="E55" s="293">
        <f>SUM(E35:E54)</f>
        <v>85422.64</v>
      </c>
      <c r="F55" s="293">
        <f>SUM(F35:F54)</f>
        <v>84652.1</v>
      </c>
      <c r="G55" s="293">
        <f>SUM(G35:G54)</f>
        <v>99185</v>
      </c>
      <c r="H55" s="293">
        <f>SUM(H35:H54)</f>
        <v>108099</v>
      </c>
      <c r="I55" s="300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</row>
    <row r="56" spans="1:49" s="70" customFormat="1" ht="9.75" customHeight="1" x14ac:dyDescent="0.25">
      <c r="A56" s="440"/>
      <c r="B56" s="441"/>
      <c r="C56" s="136"/>
      <c r="D56" s="290"/>
      <c r="E56" s="290"/>
      <c r="F56" s="290"/>
      <c r="G56" s="290"/>
      <c r="H56" s="297"/>
      <c r="I56" s="300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</row>
    <row r="57" spans="1:49" s="70" customFormat="1" ht="9.75" customHeight="1" x14ac:dyDescent="0.25">
      <c r="A57" s="440" t="s">
        <v>617</v>
      </c>
      <c r="B57" s="441"/>
      <c r="C57" s="136" t="s">
        <v>618</v>
      </c>
      <c r="D57" s="290" t="s">
        <v>270</v>
      </c>
      <c r="E57" s="290" t="s">
        <v>269</v>
      </c>
      <c r="F57" s="290" t="s">
        <v>269</v>
      </c>
      <c r="G57" s="290">
        <v>15000</v>
      </c>
      <c r="H57" s="297">
        <v>110000</v>
      </c>
      <c r="I57" s="300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</row>
    <row r="58" spans="1:49" s="70" customFormat="1" ht="9.75" customHeight="1" x14ac:dyDescent="0.25">
      <c r="A58" s="440" t="s">
        <v>619</v>
      </c>
      <c r="B58" s="441"/>
      <c r="C58" s="136" t="s">
        <v>293</v>
      </c>
      <c r="D58" s="290" t="s">
        <v>269</v>
      </c>
      <c r="E58" s="290" t="s">
        <v>269</v>
      </c>
      <c r="F58" s="290" t="s">
        <v>269</v>
      </c>
      <c r="G58" s="290" t="s">
        <v>269</v>
      </c>
      <c r="H58" s="297" t="s">
        <v>270</v>
      </c>
      <c r="I58" s="300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</row>
    <row r="59" spans="1:49" s="41" customFormat="1" ht="9.75" customHeight="1" x14ac:dyDescent="0.25">
      <c r="A59" s="440" t="s">
        <v>620</v>
      </c>
      <c r="B59" s="441"/>
      <c r="C59" s="136" t="s">
        <v>553</v>
      </c>
      <c r="D59" s="290" t="s">
        <v>269</v>
      </c>
      <c r="E59" s="290" t="s">
        <v>269</v>
      </c>
      <c r="F59" s="290" t="s">
        <v>269</v>
      </c>
      <c r="G59" s="290" t="s">
        <v>269</v>
      </c>
      <c r="H59" s="297" t="s">
        <v>269</v>
      </c>
      <c r="I59" s="300"/>
    </row>
    <row r="60" spans="1:49" s="41" customFormat="1" ht="6" customHeight="1" x14ac:dyDescent="0.2"/>
    <row r="61" spans="1:49" s="41" customFormat="1" ht="9.75" hidden="1" customHeight="1" x14ac:dyDescent="0.2"/>
    <row r="62" spans="1:49" s="41" customFormat="1" ht="19.5" customHeight="1" x14ac:dyDescent="0.2"/>
    <row r="63" spans="1:49" s="41" customFormat="1" ht="17.25" customHeight="1" x14ac:dyDescent="0.25">
      <c r="A63" s="17" t="s">
        <v>7</v>
      </c>
      <c r="B63" s="17"/>
      <c r="C63" s="17"/>
      <c r="D63" s="2"/>
      <c r="E63" s="2"/>
      <c r="F63" s="2"/>
      <c r="G63" s="2"/>
      <c r="H63" s="2"/>
    </row>
    <row r="64" spans="1:49" s="41" customFormat="1" ht="17.25" customHeight="1" x14ac:dyDescent="0.25">
      <c r="A64" s="17" t="s">
        <v>970</v>
      </c>
      <c r="B64" s="17"/>
      <c r="C64" s="17"/>
      <c r="D64" s="2"/>
      <c r="E64" s="2"/>
      <c r="F64" s="2"/>
      <c r="G64" s="2"/>
      <c r="H64" s="2"/>
    </row>
    <row r="65" spans="1:8" s="41" customFormat="1" ht="60" customHeight="1" x14ac:dyDescent="0.25">
      <c r="A65" s="18" t="s">
        <v>965</v>
      </c>
      <c r="B65" s="18"/>
      <c r="C65" s="18"/>
      <c r="D65" s="2"/>
      <c r="E65" s="2"/>
      <c r="F65" s="2"/>
      <c r="G65" s="2"/>
      <c r="H65" s="2"/>
    </row>
    <row r="66" spans="1:8" ht="63.75" x14ac:dyDescent="0.25">
      <c r="A66" s="403" t="s">
        <v>80</v>
      </c>
      <c r="B66" s="403"/>
      <c r="C66" s="403"/>
      <c r="D66" s="19" t="s">
        <v>0</v>
      </c>
      <c r="E66" s="19" t="s">
        <v>1</v>
      </c>
      <c r="F66" s="19" t="s">
        <v>2</v>
      </c>
      <c r="G66" s="19" t="s">
        <v>3</v>
      </c>
      <c r="H66" s="20" t="s">
        <v>4</v>
      </c>
    </row>
    <row r="67" spans="1:8" ht="15" customHeight="1" x14ac:dyDescent="0.25">
      <c r="A67" s="452" t="s">
        <v>621</v>
      </c>
      <c r="B67" s="452"/>
      <c r="C67" s="294" t="s">
        <v>104</v>
      </c>
      <c r="D67" s="240" t="s">
        <v>269</v>
      </c>
      <c r="E67" s="240" t="s">
        <v>269</v>
      </c>
      <c r="F67" s="240" t="s">
        <v>269</v>
      </c>
      <c r="G67" s="240" t="s">
        <v>269</v>
      </c>
      <c r="H67" s="240"/>
    </row>
    <row r="68" spans="1:8" ht="15.75" customHeight="1" x14ac:dyDescent="0.25">
      <c r="A68" s="450"/>
      <c r="B68" s="451"/>
      <c r="C68" s="294" t="s">
        <v>105</v>
      </c>
      <c r="D68" s="294" t="s">
        <v>269</v>
      </c>
      <c r="E68" s="294" t="s">
        <v>269</v>
      </c>
      <c r="F68" s="294" t="s">
        <v>269</v>
      </c>
      <c r="G68" s="294" t="s">
        <v>269</v>
      </c>
      <c r="H68" s="295">
        <f>SUM(H33,H55,H57,H67)</f>
        <v>380621</v>
      </c>
    </row>
    <row r="69" spans="1:8" x14ac:dyDescent="0.25">
      <c r="A69" s="450"/>
      <c r="B69" s="451"/>
      <c r="C69" s="240"/>
      <c r="D69" s="240"/>
      <c r="E69" s="240"/>
      <c r="F69" s="240"/>
      <c r="G69" s="240"/>
      <c r="H69" s="240"/>
    </row>
    <row r="70" spans="1:8" ht="15" customHeight="1" x14ac:dyDescent="0.25">
      <c r="A70" s="450"/>
      <c r="B70" s="451"/>
      <c r="C70" s="288" t="s">
        <v>953</v>
      </c>
      <c r="D70" s="240"/>
      <c r="E70" s="240"/>
      <c r="F70" s="240"/>
      <c r="G70" s="240"/>
      <c r="H70" s="284">
        <f>SUM(H14-H68)</f>
        <v>355597</v>
      </c>
    </row>
    <row r="71" spans="1:8" x14ac:dyDescent="0.25">
      <c r="A71" s="450"/>
      <c r="B71" s="451"/>
      <c r="C71" s="240"/>
      <c r="D71" s="240"/>
      <c r="E71" s="240"/>
      <c r="F71" s="240"/>
      <c r="G71" s="240"/>
      <c r="H71" s="240"/>
    </row>
  </sheetData>
  <mergeCells count="62">
    <mergeCell ref="A13:B13"/>
    <mergeCell ref="A14:B14"/>
    <mergeCell ref="A26:B26"/>
    <mergeCell ref="A9:B9"/>
    <mergeCell ref="A10:B10"/>
    <mergeCell ref="A11:B11"/>
    <mergeCell ref="A12:B12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7:B67"/>
    <mergeCell ref="A66:C66"/>
    <mergeCell ref="A59:B59"/>
    <mergeCell ref="A53:B53"/>
    <mergeCell ref="A54:B54"/>
    <mergeCell ref="A55:B55"/>
    <mergeCell ref="A56:B56"/>
    <mergeCell ref="A57:B57"/>
    <mergeCell ref="A58:B58"/>
    <mergeCell ref="A68:B68"/>
    <mergeCell ref="A69:B69"/>
    <mergeCell ref="A70:B70"/>
    <mergeCell ref="A71:B71"/>
    <mergeCell ref="A15:B15"/>
    <mergeCell ref="A39:B39"/>
    <mergeCell ref="A27:B27"/>
    <mergeCell ref="A28:B28"/>
    <mergeCell ref="A29:B29"/>
    <mergeCell ref="A30:B30"/>
    <mergeCell ref="A33:B33"/>
    <mergeCell ref="A34:B34"/>
    <mergeCell ref="A35:B35"/>
    <mergeCell ref="A36:B36"/>
    <mergeCell ref="A37:B37"/>
    <mergeCell ref="A38:B38"/>
    <mergeCell ref="A4:C4"/>
    <mergeCell ref="A5:B5"/>
    <mergeCell ref="A6:B6"/>
    <mergeCell ref="A7:B7"/>
    <mergeCell ref="A8:B8"/>
    <mergeCell ref="A25:B25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31:B31"/>
    <mergeCell ref="A32:B32"/>
  </mergeCells>
  <pageMargins left="0.7" right="0.7" top="0.75" bottom="0.75" header="0.3" footer="0.3"/>
  <pageSetup orientation="portrait" verticalDpi="0" r:id="rId1"/>
  <ignoredErrors>
    <ignoredError sqref="E20:F2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A5680-9679-4004-B95D-1FF5C0496A3F}">
  <dimension ref="A1:I71"/>
  <sheetViews>
    <sheetView workbookViewId="0">
      <selection activeCell="F72" sqref="F72"/>
    </sheetView>
  </sheetViews>
  <sheetFormatPr defaultRowHeight="15" x14ac:dyDescent="0.25"/>
  <cols>
    <col min="1" max="1" width="2.85546875" customWidth="1"/>
    <col min="3" max="3" width="25.85546875" customWidth="1"/>
  </cols>
  <sheetData>
    <row r="1" spans="1:8" ht="16.5" x14ac:dyDescent="0.25">
      <c r="A1" s="17" t="s">
        <v>7</v>
      </c>
      <c r="B1" s="17"/>
      <c r="C1" s="17"/>
      <c r="D1" s="2"/>
      <c r="E1" s="2"/>
      <c r="F1" s="2"/>
      <c r="G1" s="2"/>
      <c r="H1" s="2"/>
    </row>
    <row r="2" spans="1:8" ht="16.5" x14ac:dyDescent="0.25">
      <c r="A2" s="390" t="s">
        <v>954</v>
      </c>
      <c r="B2" s="453"/>
      <c r="C2" s="453"/>
      <c r="D2" s="2"/>
      <c r="E2" s="2"/>
      <c r="F2" s="2"/>
      <c r="G2" s="2"/>
      <c r="H2" s="2"/>
    </row>
    <row r="3" spans="1:8" ht="16.5" x14ac:dyDescent="0.25">
      <c r="A3" s="18" t="s">
        <v>969</v>
      </c>
      <c r="B3" s="18"/>
      <c r="C3" s="18"/>
      <c r="D3" s="2"/>
      <c r="E3" s="2"/>
      <c r="F3" s="2"/>
      <c r="G3" s="2"/>
      <c r="H3" s="2"/>
    </row>
    <row r="4" spans="1:8" ht="48" customHeight="1" x14ac:dyDescent="0.25">
      <c r="A4" s="454" t="s">
        <v>671</v>
      </c>
      <c r="B4" s="403"/>
      <c r="C4" s="403"/>
      <c r="D4" s="44" t="s">
        <v>0</v>
      </c>
      <c r="E4" s="44" t="s">
        <v>1</v>
      </c>
      <c r="F4" s="44" t="s">
        <v>2</v>
      </c>
      <c r="G4" s="44" t="s">
        <v>3</v>
      </c>
      <c r="H4" s="45" t="s">
        <v>4</v>
      </c>
    </row>
    <row r="5" spans="1:8" s="41" customFormat="1" ht="9" customHeight="1" x14ac:dyDescent="0.2">
      <c r="A5" s="442" t="s">
        <v>624</v>
      </c>
      <c r="B5" s="442" t="s">
        <v>624</v>
      </c>
      <c r="C5" s="29" t="s">
        <v>674</v>
      </c>
      <c r="D5" s="29" t="s">
        <v>622</v>
      </c>
      <c r="E5" s="29" t="s">
        <v>622</v>
      </c>
      <c r="F5" s="29" t="s">
        <v>675</v>
      </c>
      <c r="G5" s="29" t="s">
        <v>676</v>
      </c>
      <c r="H5" s="29" t="s">
        <v>675</v>
      </c>
    </row>
    <row r="6" spans="1:8" s="41" customFormat="1" ht="9" customHeight="1" x14ac:dyDescent="0.2">
      <c r="A6" s="442" t="s">
        <v>625</v>
      </c>
      <c r="B6" s="442" t="s">
        <v>625</v>
      </c>
      <c r="C6" s="29" t="s">
        <v>677</v>
      </c>
      <c r="D6" s="29" t="s">
        <v>678</v>
      </c>
      <c r="E6" s="29" t="s">
        <v>679</v>
      </c>
      <c r="F6" s="76"/>
      <c r="G6" s="29" t="s">
        <v>675</v>
      </c>
      <c r="H6" s="29" t="s">
        <v>675</v>
      </c>
    </row>
    <row r="7" spans="1:8" s="41" customFormat="1" ht="9" customHeight="1" x14ac:dyDescent="0.2">
      <c r="A7" s="442" t="s">
        <v>626</v>
      </c>
      <c r="B7" s="442" t="s">
        <v>626</v>
      </c>
      <c r="C7" s="29" t="s">
        <v>680</v>
      </c>
      <c r="D7" s="29" t="s">
        <v>675</v>
      </c>
      <c r="E7" s="29" t="s">
        <v>678</v>
      </c>
      <c r="F7" s="29" t="s">
        <v>623</v>
      </c>
      <c r="G7" s="29" t="s">
        <v>679</v>
      </c>
      <c r="H7" s="75" t="s">
        <v>681</v>
      </c>
    </row>
    <row r="8" spans="1:8" s="41" customFormat="1" ht="9" customHeight="1" x14ac:dyDescent="0.2">
      <c r="A8" s="442" t="s">
        <v>627</v>
      </c>
      <c r="B8" s="442" t="s">
        <v>627</v>
      </c>
      <c r="C8" s="29" t="s">
        <v>682</v>
      </c>
      <c r="D8" s="138">
        <v>82</v>
      </c>
      <c r="E8" s="29" t="s">
        <v>622</v>
      </c>
      <c r="F8" s="29" t="s">
        <v>683</v>
      </c>
      <c r="G8" s="29" t="s">
        <v>678</v>
      </c>
      <c r="H8" s="76"/>
    </row>
    <row r="9" spans="1:8" s="41" customFormat="1" ht="9" customHeight="1" x14ac:dyDescent="0.2">
      <c r="A9" s="442" t="s">
        <v>628</v>
      </c>
      <c r="B9" s="442" t="s">
        <v>628</v>
      </c>
      <c r="C9" s="29" t="s">
        <v>684</v>
      </c>
      <c r="D9" s="29" t="s">
        <v>675</v>
      </c>
      <c r="E9" s="197">
        <v>3975.7</v>
      </c>
      <c r="F9" s="76">
        <v>80000</v>
      </c>
      <c r="G9" s="76"/>
      <c r="H9" s="103"/>
    </row>
    <row r="10" spans="1:8" s="41" customFormat="1" ht="9" customHeight="1" x14ac:dyDescent="0.2">
      <c r="A10" s="442" t="s">
        <v>629</v>
      </c>
      <c r="B10" s="442" t="s">
        <v>629</v>
      </c>
      <c r="C10" s="29" t="s">
        <v>685</v>
      </c>
      <c r="D10" s="29" t="s">
        <v>686</v>
      </c>
      <c r="E10" s="29" t="s">
        <v>678</v>
      </c>
      <c r="F10" s="29" t="s">
        <v>623</v>
      </c>
      <c r="G10" s="29" t="s">
        <v>622</v>
      </c>
      <c r="H10" s="29" t="s">
        <v>675</v>
      </c>
    </row>
    <row r="11" spans="1:8" s="41" customFormat="1" ht="9" customHeight="1" x14ac:dyDescent="0.2">
      <c r="A11" s="442" t="s">
        <v>630</v>
      </c>
      <c r="B11" s="442" t="s">
        <v>630</v>
      </c>
      <c r="C11" s="29" t="s">
        <v>687</v>
      </c>
      <c r="D11" s="75"/>
      <c r="E11" s="29" t="s">
        <v>683</v>
      </c>
      <c r="F11" s="75" t="s">
        <v>688</v>
      </c>
      <c r="G11" s="29" t="s">
        <v>683</v>
      </c>
      <c r="H11" s="75" t="s">
        <v>689</v>
      </c>
    </row>
    <row r="12" spans="1:8" s="41" customFormat="1" ht="9.75" customHeight="1" x14ac:dyDescent="0.2">
      <c r="A12" s="442" t="s">
        <v>631</v>
      </c>
      <c r="B12" s="442" t="s">
        <v>631</v>
      </c>
      <c r="C12" s="29" t="s">
        <v>216</v>
      </c>
      <c r="D12" s="101">
        <v>550</v>
      </c>
      <c r="E12" s="29" t="s">
        <v>623</v>
      </c>
      <c r="F12" s="75"/>
      <c r="G12" s="75">
        <v>40000</v>
      </c>
      <c r="H12" s="75"/>
    </row>
    <row r="13" spans="1:8" s="41" customFormat="1" ht="10.5" customHeight="1" x14ac:dyDescent="0.2">
      <c r="A13" s="442"/>
      <c r="B13" s="442"/>
      <c r="C13" s="61" t="s">
        <v>690</v>
      </c>
      <c r="D13" s="99">
        <f>SUM(D5:D12)</f>
        <v>632</v>
      </c>
      <c r="E13" s="99">
        <f>SUM(E5:E12)</f>
        <v>3975.7</v>
      </c>
      <c r="F13" s="99">
        <f>SUM(F5:F12)</f>
        <v>80000</v>
      </c>
      <c r="G13" s="99">
        <f>SUM(G5:G12)</f>
        <v>40000</v>
      </c>
      <c r="H13" s="99">
        <f>SUM(H5:H12)</f>
        <v>0</v>
      </c>
    </row>
    <row r="14" spans="1:8" s="41" customFormat="1" ht="3.75" customHeight="1" x14ac:dyDescent="0.25">
      <c r="A14" s="442"/>
      <c r="B14" s="442"/>
      <c r="C14" s="74"/>
      <c r="D14" s="74"/>
      <c r="E14" s="74"/>
      <c r="F14" s="74"/>
      <c r="G14" s="74"/>
      <c r="H14" s="74"/>
    </row>
    <row r="15" spans="1:8" s="41" customFormat="1" ht="12.75" customHeight="1" x14ac:dyDescent="0.25">
      <c r="A15" s="442" t="s">
        <v>632</v>
      </c>
      <c r="B15" s="442" t="s">
        <v>632</v>
      </c>
      <c r="C15" s="29" t="s">
        <v>218</v>
      </c>
      <c r="D15" s="85">
        <v>52884</v>
      </c>
      <c r="E15" s="40">
        <v>56113.86</v>
      </c>
      <c r="F15" s="139">
        <v>34692</v>
      </c>
      <c r="G15" s="85">
        <v>63525</v>
      </c>
      <c r="H15" s="139">
        <v>69877</v>
      </c>
    </row>
    <row r="16" spans="1:8" s="41" customFormat="1" ht="10.5" customHeight="1" x14ac:dyDescent="0.2">
      <c r="A16" s="442" t="s">
        <v>633</v>
      </c>
      <c r="B16" s="442" t="s">
        <v>633</v>
      </c>
      <c r="C16" s="29" t="s">
        <v>220</v>
      </c>
      <c r="D16" s="85">
        <v>3011</v>
      </c>
      <c r="E16" s="85">
        <v>2917.68</v>
      </c>
      <c r="F16" s="139">
        <v>1585.16</v>
      </c>
      <c r="G16" s="139">
        <v>3081</v>
      </c>
      <c r="H16" s="85">
        <v>24403</v>
      </c>
    </row>
    <row r="17" spans="1:8" s="41" customFormat="1" ht="9" customHeight="1" x14ac:dyDescent="0.2">
      <c r="A17" s="442" t="s">
        <v>634</v>
      </c>
      <c r="B17" s="442" t="s">
        <v>634</v>
      </c>
      <c r="C17" s="29" t="s">
        <v>691</v>
      </c>
      <c r="D17" s="85">
        <v>68943</v>
      </c>
      <c r="E17" s="85">
        <v>78089.83</v>
      </c>
      <c r="F17" s="139">
        <v>37362.769999999997</v>
      </c>
      <c r="G17" s="60">
        <v>65000</v>
      </c>
      <c r="H17" s="139">
        <v>71500</v>
      </c>
    </row>
    <row r="18" spans="1:8" s="41" customFormat="1" ht="9" customHeight="1" x14ac:dyDescent="0.2">
      <c r="A18" s="442" t="s">
        <v>635</v>
      </c>
      <c r="B18" s="442" t="s">
        <v>635</v>
      </c>
      <c r="C18" s="29" t="s">
        <v>692</v>
      </c>
      <c r="D18" s="29" t="s">
        <v>675</v>
      </c>
      <c r="E18" s="84">
        <v>76.7</v>
      </c>
      <c r="F18" s="84">
        <v>38.82</v>
      </c>
      <c r="G18" s="76"/>
      <c r="H18" s="29" t="s">
        <v>623</v>
      </c>
    </row>
    <row r="19" spans="1:8" s="41" customFormat="1" ht="12" customHeight="1" x14ac:dyDescent="0.2">
      <c r="A19" s="442"/>
      <c r="B19" s="442"/>
      <c r="C19" s="29" t="s">
        <v>693</v>
      </c>
      <c r="D19" s="139">
        <v>124839</v>
      </c>
      <c r="E19" s="139">
        <v>76784</v>
      </c>
      <c r="F19" s="140">
        <v>139081</v>
      </c>
      <c r="G19" s="85">
        <v>135981</v>
      </c>
      <c r="H19" s="311">
        <f>SUM(H15:H18)</f>
        <v>165780</v>
      </c>
    </row>
    <row r="20" spans="1:8" s="41" customFormat="1" ht="12.75" customHeight="1" x14ac:dyDescent="0.2">
      <c r="A20" s="442" t="s">
        <v>636</v>
      </c>
      <c r="B20" s="442" t="s">
        <v>636</v>
      </c>
      <c r="C20" s="29" t="s">
        <v>694</v>
      </c>
      <c r="D20" s="139">
        <v>7624</v>
      </c>
      <c r="E20" s="139">
        <v>8443.3799999999992</v>
      </c>
      <c r="F20" s="85">
        <v>4492.8500000000004</v>
      </c>
      <c r="G20" s="85">
        <v>8431</v>
      </c>
      <c r="H20" s="139">
        <v>9344</v>
      </c>
    </row>
    <row r="21" spans="1:8" s="41" customFormat="1" ht="9" customHeight="1" x14ac:dyDescent="0.2">
      <c r="A21" s="442" t="s">
        <v>637</v>
      </c>
      <c r="B21" s="442" t="s">
        <v>637</v>
      </c>
      <c r="C21" s="29" t="s">
        <v>695</v>
      </c>
      <c r="D21" s="139">
        <v>1783</v>
      </c>
      <c r="E21" s="140">
        <v>1974.56</v>
      </c>
      <c r="F21" s="85">
        <v>1050.69</v>
      </c>
      <c r="G21" s="139">
        <v>1972</v>
      </c>
      <c r="H21" s="139">
        <v>2185</v>
      </c>
    </row>
    <row r="22" spans="1:8" s="41" customFormat="1" ht="11.25" customHeight="1" x14ac:dyDescent="0.2">
      <c r="A22" s="442" t="s">
        <v>638</v>
      </c>
      <c r="B22" s="442" t="s">
        <v>638</v>
      </c>
      <c r="C22" s="29" t="s">
        <v>696</v>
      </c>
      <c r="D22" s="84">
        <v>255</v>
      </c>
      <c r="E22" s="141">
        <v>274.32</v>
      </c>
      <c r="F22" s="84">
        <v>146.12</v>
      </c>
      <c r="G22" s="141">
        <v>408</v>
      </c>
      <c r="H22" s="60" t="s">
        <v>697</v>
      </c>
    </row>
    <row r="23" spans="1:8" s="41" customFormat="1" ht="12.75" customHeight="1" x14ac:dyDescent="0.2">
      <c r="A23" s="442" t="s">
        <v>639</v>
      </c>
      <c r="B23" s="442" t="s">
        <v>639</v>
      </c>
      <c r="C23" s="29" t="s">
        <v>698</v>
      </c>
      <c r="D23" s="29" t="s">
        <v>683</v>
      </c>
      <c r="E23" s="29" t="s">
        <v>683</v>
      </c>
      <c r="F23" s="29" t="s">
        <v>683</v>
      </c>
      <c r="G23" s="29" t="s">
        <v>679</v>
      </c>
      <c r="H23" s="76"/>
    </row>
    <row r="24" spans="1:8" s="41" customFormat="1" ht="9" customHeight="1" x14ac:dyDescent="0.2">
      <c r="A24" s="442" t="s">
        <v>640</v>
      </c>
      <c r="B24" s="442" t="s">
        <v>640</v>
      </c>
      <c r="C24" s="29" t="s">
        <v>699</v>
      </c>
      <c r="D24" s="139">
        <v>7158</v>
      </c>
      <c r="E24" s="139">
        <v>7185.15</v>
      </c>
      <c r="F24" s="139">
        <v>4482.8100000000004</v>
      </c>
      <c r="G24" s="139">
        <v>9092</v>
      </c>
      <c r="H24" s="139">
        <v>9100</v>
      </c>
    </row>
    <row r="25" spans="1:8" s="41" customFormat="1" ht="9" customHeight="1" x14ac:dyDescent="0.2">
      <c r="A25" s="442" t="s">
        <v>641</v>
      </c>
      <c r="B25" s="442" t="s">
        <v>641</v>
      </c>
      <c r="C25" s="29" t="s">
        <v>700</v>
      </c>
      <c r="D25" s="85">
        <v>5350</v>
      </c>
      <c r="E25" s="85">
        <v>2577</v>
      </c>
      <c r="F25" s="139">
        <v>2577</v>
      </c>
      <c r="G25" s="139">
        <v>5985</v>
      </c>
      <c r="H25" s="139">
        <v>6000</v>
      </c>
    </row>
    <row r="26" spans="1:8" s="41" customFormat="1" ht="9" customHeight="1" x14ac:dyDescent="0.2">
      <c r="A26" s="439" t="s">
        <v>642</v>
      </c>
      <c r="B26" s="439" t="s">
        <v>642</v>
      </c>
      <c r="C26" s="29" t="s">
        <v>701</v>
      </c>
      <c r="D26" s="142">
        <v>3.415</v>
      </c>
      <c r="E26" s="139">
        <v>3482.52</v>
      </c>
      <c r="F26" s="139">
        <v>2116.56</v>
      </c>
      <c r="G26" s="304">
        <v>3815</v>
      </c>
      <c r="H26" s="139">
        <v>3800</v>
      </c>
    </row>
    <row r="27" spans="1:8" s="41" customFormat="1" ht="9" customHeight="1" x14ac:dyDescent="0.2">
      <c r="A27" s="442" t="s">
        <v>643</v>
      </c>
      <c r="B27" s="442" t="s">
        <v>643</v>
      </c>
      <c r="C27" s="29" t="s">
        <v>702</v>
      </c>
      <c r="D27" s="29" t="s">
        <v>679</v>
      </c>
      <c r="E27" s="29" t="s">
        <v>683</v>
      </c>
      <c r="F27" s="29" t="s">
        <v>623</v>
      </c>
      <c r="G27" s="76"/>
      <c r="H27" s="29" t="s">
        <v>678</v>
      </c>
    </row>
    <row r="28" spans="1:8" s="41" customFormat="1" ht="9" customHeight="1" x14ac:dyDescent="0.2">
      <c r="A28" s="442" t="s">
        <v>644</v>
      </c>
      <c r="B28" s="442" t="s">
        <v>644</v>
      </c>
      <c r="C28" s="29" t="s">
        <v>703</v>
      </c>
      <c r="D28" s="29" t="s">
        <v>623</v>
      </c>
      <c r="E28" s="76"/>
      <c r="F28" s="29" t="s">
        <v>623</v>
      </c>
      <c r="G28" s="29" t="s">
        <v>678</v>
      </c>
      <c r="H28" s="29" t="s">
        <v>683</v>
      </c>
    </row>
    <row r="29" spans="1:8" s="41" customFormat="1" ht="9" customHeight="1" x14ac:dyDescent="0.2">
      <c r="A29" s="442" t="s">
        <v>645</v>
      </c>
      <c r="B29" s="442" t="s">
        <v>645</v>
      </c>
      <c r="C29" s="29" t="s">
        <v>704</v>
      </c>
      <c r="D29" s="29" t="s">
        <v>676</v>
      </c>
      <c r="E29" s="29" t="s">
        <v>623</v>
      </c>
      <c r="F29" s="29" t="s">
        <v>675</v>
      </c>
      <c r="G29" s="84">
        <v>500</v>
      </c>
      <c r="H29" s="84">
        <v>500</v>
      </c>
    </row>
    <row r="30" spans="1:8" s="41" customFormat="1" ht="9" customHeight="1" x14ac:dyDescent="0.2">
      <c r="A30" s="442" t="s">
        <v>646</v>
      </c>
      <c r="B30" s="442" t="s">
        <v>646</v>
      </c>
      <c r="C30" s="29" t="s">
        <v>705</v>
      </c>
      <c r="D30" s="75" t="s">
        <v>706</v>
      </c>
      <c r="E30" s="76">
        <v>35</v>
      </c>
      <c r="F30" s="29">
        <v>35</v>
      </c>
      <c r="G30" s="84">
        <v>500</v>
      </c>
      <c r="H30" s="84">
        <v>500</v>
      </c>
    </row>
    <row r="31" spans="1:8" s="41" customFormat="1" ht="9" customHeight="1" x14ac:dyDescent="0.2">
      <c r="A31" s="442" t="s">
        <v>647</v>
      </c>
      <c r="B31" s="442" t="s">
        <v>647</v>
      </c>
      <c r="C31" s="29" t="s">
        <v>233</v>
      </c>
      <c r="D31" s="76"/>
      <c r="E31" s="283">
        <v>69.86</v>
      </c>
      <c r="F31" s="187">
        <v>69.86</v>
      </c>
      <c r="G31" s="29" t="s">
        <v>678</v>
      </c>
      <c r="H31" s="76"/>
    </row>
    <row r="32" spans="1:8" s="41" customFormat="1" ht="12.75" customHeight="1" x14ac:dyDescent="0.2">
      <c r="A32" s="442"/>
      <c r="B32" s="442"/>
      <c r="C32" s="29" t="s">
        <v>707</v>
      </c>
      <c r="D32" s="139">
        <v>25586</v>
      </c>
      <c r="E32" s="139">
        <v>17062</v>
      </c>
      <c r="F32" s="140">
        <v>27258</v>
      </c>
      <c r="G32" s="85">
        <v>30703</v>
      </c>
      <c r="H32" s="139">
        <v>31881</v>
      </c>
    </row>
    <row r="33" spans="1:8" s="41" customFormat="1" ht="13.5" customHeight="1" x14ac:dyDescent="0.2">
      <c r="A33" s="442"/>
      <c r="B33" s="442"/>
      <c r="C33" s="29" t="s">
        <v>708</v>
      </c>
      <c r="D33" s="303">
        <f>SUM(D19:D32)</f>
        <v>172598.41500000001</v>
      </c>
      <c r="E33" s="303">
        <f>SUM(E19:E32)</f>
        <v>117887.79000000001</v>
      </c>
      <c r="F33" s="303">
        <f>SUM(F19:F32)</f>
        <v>181309.88999999998</v>
      </c>
      <c r="G33" s="303">
        <f>SUM(G19:G32)</f>
        <v>197387</v>
      </c>
      <c r="H33" s="303">
        <f>SUM(H19:H32)</f>
        <v>229090</v>
      </c>
    </row>
    <row r="34" spans="1:8" s="41" customFormat="1" ht="2.25" customHeight="1" x14ac:dyDescent="0.25">
      <c r="A34" s="442"/>
      <c r="B34" s="442"/>
      <c r="C34" s="74"/>
      <c r="D34" s="74"/>
      <c r="E34" s="74"/>
      <c r="F34" s="74"/>
      <c r="G34" s="74"/>
      <c r="H34" s="74"/>
    </row>
    <row r="35" spans="1:8" s="41" customFormat="1" ht="9" customHeight="1" x14ac:dyDescent="0.2">
      <c r="A35" s="442" t="s">
        <v>648</v>
      </c>
      <c r="B35" s="442" t="s">
        <v>648</v>
      </c>
      <c r="C35" s="337" t="s">
        <v>19</v>
      </c>
      <c r="D35" s="75" t="s">
        <v>709</v>
      </c>
      <c r="E35" s="29" t="s">
        <v>678</v>
      </c>
      <c r="F35" s="29" t="s">
        <v>676</v>
      </c>
      <c r="G35" s="29" t="s">
        <v>678</v>
      </c>
      <c r="H35" s="75" t="s">
        <v>710</v>
      </c>
    </row>
    <row r="36" spans="1:8" s="41" customFormat="1" ht="9" customHeight="1" x14ac:dyDescent="0.2">
      <c r="A36" s="442" t="s">
        <v>649</v>
      </c>
      <c r="B36" s="442" t="s">
        <v>649</v>
      </c>
      <c r="C36" s="29" t="s">
        <v>711</v>
      </c>
      <c r="D36" s="76"/>
      <c r="E36" s="29" t="s">
        <v>678</v>
      </c>
      <c r="F36" s="76"/>
      <c r="G36" s="29" t="s">
        <v>683</v>
      </c>
      <c r="H36" s="76"/>
    </row>
    <row r="37" spans="1:8" s="41" customFormat="1" ht="9" customHeight="1" x14ac:dyDescent="0.2">
      <c r="A37" s="442" t="s">
        <v>650</v>
      </c>
      <c r="B37" s="442" t="s">
        <v>650</v>
      </c>
      <c r="C37" s="29" t="s">
        <v>239</v>
      </c>
      <c r="D37" s="139">
        <v>8762</v>
      </c>
      <c r="E37" s="140">
        <v>18183.150000000001</v>
      </c>
      <c r="F37" s="139">
        <v>16831</v>
      </c>
      <c r="G37" s="139">
        <v>8400</v>
      </c>
      <c r="H37" s="139">
        <v>13400</v>
      </c>
    </row>
    <row r="38" spans="1:8" s="41" customFormat="1" ht="9" customHeight="1" x14ac:dyDescent="0.2">
      <c r="A38" s="442" t="s">
        <v>651</v>
      </c>
      <c r="B38" s="442" t="s">
        <v>651</v>
      </c>
      <c r="C38" s="29" t="s">
        <v>712</v>
      </c>
      <c r="D38" s="141">
        <v>570</v>
      </c>
      <c r="E38" s="141">
        <v>635</v>
      </c>
      <c r="F38" s="60">
        <v>635</v>
      </c>
      <c r="G38" s="84">
        <v>600</v>
      </c>
      <c r="H38" s="84">
        <v>650</v>
      </c>
    </row>
    <row r="39" spans="1:8" s="41" customFormat="1" ht="9" customHeight="1" x14ac:dyDescent="0.2">
      <c r="A39" s="442" t="s">
        <v>652</v>
      </c>
      <c r="B39" s="442" t="s">
        <v>652</v>
      </c>
      <c r="C39" s="29" t="s">
        <v>713</v>
      </c>
      <c r="D39" s="141">
        <v>2</v>
      </c>
      <c r="E39" s="76"/>
      <c r="F39" s="76"/>
      <c r="G39" s="29" t="s">
        <v>678</v>
      </c>
      <c r="H39" s="29" t="s">
        <v>678</v>
      </c>
    </row>
    <row r="40" spans="1:8" s="41" customFormat="1" ht="9" customHeight="1" x14ac:dyDescent="0.2">
      <c r="A40" s="442" t="s">
        <v>653</v>
      </c>
      <c r="B40" s="442" t="s">
        <v>653</v>
      </c>
      <c r="C40" s="29" t="s">
        <v>245</v>
      </c>
      <c r="D40" s="84">
        <v>846</v>
      </c>
      <c r="E40" s="141">
        <v>774.84</v>
      </c>
      <c r="F40" s="139">
        <v>1305</v>
      </c>
      <c r="G40" s="139">
        <v>1500</v>
      </c>
      <c r="H40" s="85">
        <v>1500</v>
      </c>
    </row>
    <row r="41" spans="1:8" s="41" customFormat="1" ht="9" customHeight="1" x14ac:dyDescent="0.2">
      <c r="A41" s="442" t="s">
        <v>654</v>
      </c>
      <c r="B41" s="442" t="s">
        <v>654</v>
      </c>
      <c r="C41" s="29" t="s">
        <v>714</v>
      </c>
      <c r="D41" s="85">
        <v>46024</v>
      </c>
      <c r="E41" s="139">
        <v>38246.720000000001</v>
      </c>
      <c r="F41" s="85">
        <v>30186.11</v>
      </c>
      <c r="G41" s="85">
        <v>25000</v>
      </c>
      <c r="H41" s="139">
        <v>30000</v>
      </c>
    </row>
    <row r="42" spans="1:8" s="41" customFormat="1" ht="12" customHeight="1" x14ac:dyDescent="0.2">
      <c r="A42" s="442" t="s">
        <v>655</v>
      </c>
      <c r="B42" s="442" t="s">
        <v>655</v>
      </c>
      <c r="C42" s="29" t="s">
        <v>715</v>
      </c>
      <c r="D42" s="139">
        <v>12462</v>
      </c>
      <c r="E42" s="140">
        <v>9745.8700000000008</v>
      </c>
      <c r="F42" s="60">
        <v>11000</v>
      </c>
      <c r="G42" s="140">
        <v>14000</v>
      </c>
      <c r="H42" s="60">
        <v>15000</v>
      </c>
    </row>
    <row r="43" spans="1:8" s="41" customFormat="1" ht="9" customHeight="1" x14ac:dyDescent="0.2">
      <c r="A43" s="442" t="s">
        <v>656</v>
      </c>
      <c r="B43" s="442" t="s">
        <v>656</v>
      </c>
      <c r="C43" s="29" t="s">
        <v>716</v>
      </c>
      <c r="D43" s="84">
        <v>142</v>
      </c>
      <c r="E43" s="29" t="s">
        <v>717</v>
      </c>
      <c r="F43" s="29" t="s">
        <v>678</v>
      </c>
      <c r="G43" s="29" t="s">
        <v>683</v>
      </c>
      <c r="H43" s="76"/>
    </row>
    <row r="44" spans="1:8" s="41" customFormat="1" ht="9" customHeight="1" x14ac:dyDescent="0.2">
      <c r="A44" s="442" t="s">
        <v>657</v>
      </c>
      <c r="B44" s="442" t="s">
        <v>657</v>
      </c>
      <c r="C44" s="29" t="s">
        <v>718</v>
      </c>
      <c r="D44" s="84">
        <v>97</v>
      </c>
      <c r="E44" s="187">
        <v>71.45</v>
      </c>
      <c r="F44" s="197">
        <v>71.45</v>
      </c>
      <c r="G44" s="141">
        <v>400</v>
      </c>
      <c r="H44" s="84">
        <v>400</v>
      </c>
    </row>
    <row r="45" spans="1:8" s="41" customFormat="1" ht="12" customHeight="1" x14ac:dyDescent="0.2">
      <c r="A45" s="442" t="s">
        <v>658</v>
      </c>
      <c r="B45" s="442" t="s">
        <v>658</v>
      </c>
      <c r="C45" s="29" t="s">
        <v>719</v>
      </c>
      <c r="D45" s="139">
        <v>6512</v>
      </c>
      <c r="E45" s="139">
        <v>9830.74</v>
      </c>
      <c r="F45" s="60" t="s">
        <v>720</v>
      </c>
      <c r="G45" s="85">
        <v>10000</v>
      </c>
      <c r="H45" s="85">
        <v>11000</v>
      </c>
    </row>
    <row r="46" spans="1:8" s="41" customFormat="1" ht="12" customHeight="1" x14ac:dyDescent="0.2">
      <c r="A46" s="442" t="s">
        <v>659</v>
      </c>
      <c r="B46" s="442" t="s">
        <v>659</v>
      </c>
      <c r="C46" s="29" t="s">
        <v>721</v>
      </c>
      <c r="D46" s="139">
        <v>1332</v>
      </c>
      <c r="E46" s="187">
        <v>1240.3399999999999</v>
      </c>
      <c r="F46" s="76">
        <v>1240</v>
      </c>
      <c r="G46" s="139">
        <v>1000</v>
      </c>
      <c r="H46" s="139">
        <v>1500</v>
      </c>
    </row>
    <row r="47" spans="1:8" s="41" customFormat="1" ht="9" customHeight="1" x14ac:dyDescent="0.2">
      <c r="A47" s="442" t="s">
        <v>660</v>
      </c>
      <c r="B47" s="442" t="s">
        <v>660</v>
      </c>
      <c r="C47" s="29" t="s">
        <v>722</v>
      </c>
      <c r="D47" s="84">
        <v>547</v>
      </c>
      <c r="E47" s="141">
        <v>3126.76</v>
      </c>
      <c r="F47" s="84">
        <v>3745</v>
      </c>
      <c r="G47" s="84">
        <v>4000</v>
      </c>
      <c r="H47" s="84">
        <v>4000</v>
      </c>
    </row>
    <row r="48" spans="1:8" s="41" customFormat="1" ht="11.25" customHeight="1" x14ac:dyDescent="0.25">
      <c r="A48" s="443" t="s">
        <v>661</v>
      </c>
      <c r="B48" s="443" t="s">
        <v>661</v>
      </c>
      <c r="C48" s="29" t="s">
        <v>955</v>
      </c>
      <c r="D48" s="139">
        <v>1575</v>
      </c>
      <c r="E48" s="84">
        <v>2512.7600000000002</v>
      </c>
      <c r="F48" s="139">
        <v>3272</v>
      </c>
      <c r="G48" s="139">
        <v>4000</v>
      </c>
      <c r="H48" s="139">
        <v>4000</v>
      </c>
    </row>
    <row r="49" spans="1:9" s="41" customFormat="1" ht="12" customHeight="1" x14ac:dyDescent="0.25">
      <c r="A49" s="444" t="s">
        <v>662</v>
      </c>
      <c r="B49" s="444" t="s">
        <v>662</v>
      </c>
      <c r="C49" s="29" t="s">
        <v>956</v>
      </c>
      <c r="D49" s="139">
        <v>1079</v>
      </c>
      <c r="E49" s="84">
        <v>928.81</v>
      </c>
      <c r="F49" s="285">
        <v>1100</v>
      </c>
      <c r="G49" s="141">
        <v>700</v>
      </c>
      <c r="H49" s="139">
        <v>1000</v>
      </c>
    </row>
    <row r="50" spans="1:9" s="41" customFormat="1" ht="11.25" customHeight="1" x14ac:dyDescent="0.2">
      <c r="A50" s="456" t="s">
        <v>663</v>
      </c>
      <c r="B50" s="456"/>
      <c r="C50" s="89" t="s">
        <v>28</v>
      </c>
      <c r="D50" s="76">
        <v>1255</v>
      </c>
      <c r="E50" s="187">
        <v>1764.2</v>
      </c>
      <c r="F50" s="76">
        <v>2135</v>
      </c>
      <c r="G50" s="29">
        <v>1900</v>
      </c>
      <c r="H50" s="29">
        <v>2000</v>
      </c>
    </row>
    <row r="51" spans="1:9" s="41" customFormat="1" ht="9" customHeight="1" x14ac:dyDescent="0.2">
      <c r="A51" s="456" t="s">
        <v>664</v>
      </c>
      <c r="B51" s="456"/>
      <c r="C51" s="281" t="s">
        <v>957</v>
      </c>
      <c r="D51" s="281">
        <v>907</v>
      </c>
      <c r="E51" s="70">
        <v>850</v>
      </c>
      <c r="F51" s="281">
        <v>1020</v>
      </c>
      <c r="G51" s="281">
        <v>1300</v>
      </c>
      <c r="H51" s="281">
        <v>1300</v>
      </c>
      <c r="I51" s="300"/>
    </row>
    <row r="52" spans="1:9" s="41" customFormat="1" ht="10.5" customHeight="1" x14ac:dyDescent="0.2">
      <c r="A52" s="456" t="s">
        <v>958</v>
      </c>
      <c r="B52" s="456"/>
      <c r="C52" s="41" t="s">
        <v>959</v>
      </c>
      <c r="D52" s="305" t="s">
        <v>679</v>
      </c>
      <c r="E52" s="306"/>
      <c r="F52" s="306"/>
      <c r="G52" s="306">
        <v>40000</v>
      </c>
      <c r="H52" s="306">
        <v>40000</v>
      </c>
    </row>
    <row r="53" spans="1:9" s="41" customFormat="1" ht="9" customHeight="1" x14ac:dyDescent="0.2">
      <c r="A53" s="456"/>
      <c r="B53" s="456"/>
      <c r="C53" s="75" t="s">
        <v>723</v>
      </c>
      <c r="D53" s="99">
        <f>SUM(D35:D52)</f>
        <v>82112</v>
      </c>
      <c r="E53" s="99">
        <f>SUM(E35:E52)</f>
        <v>87910.639999999985</v>
      </c>
      <c r="F53" s="99">
        <f>SUM(F35:F52)</f>
        <v>72540.56</v>
      </c>
      <c r="G53" s="99">
        <f>SUM(G35:G52)</f>
        <v>112800</v>
      </c>
      <c r="H53" s="99">
        <f>SUM(H35:H52)</f>
        <v>125750</v>
      </c>
    </row>
    <row r="54" spans="1:9" s="41" customFormat="1" ht="9" customHeight="1" x14ac:dyDescent="0.2">
      <c r="A54" s="456"/>
      <c r="B54" s="456"/>
      <c r="C54" s="29" t="s">
        <v>724</v>
      </c>
      <c r="D54" s="29" t="s">
        <v>679</v>
      </c>
      <c r="E54" s="139"/>
      <c r="F54" s="139"/>
      <c r="G54" s="139"/>
      <c r="H54" s="140"/>
    </row>
    <row r="55" spans="1:9" s="41" customFormat="1" ht="9" customHeight="1" x14ac:dyDescent="0.2">
      <c r="A55" s="456" t="s">
        <v>665</v>
      </c>
      <c r="B55" s="456"/>
      <c r="C55" s="29" t="s">
        <v>725</v>
      </c>
      <c r="D55" s="29" t="s">
        <v>678</v>
      </c>
      <c r="E55" s="29" t="s">
        <v>623</v>
      </c>
      <c r="F55" s="76"/>
      <c r="G55" s="29" t="s">
        <v>623</v>
      </c>
      <c r="H55" s="29" t="s">
        <v>623</v>
      </c>
    </row>
    <row r="56" spans="1:9" s="41" customFormat="1" ht="9" customHeight="1" x14ac:dyDescent="0.2">
      <c r="A56" s="456" t="s">
        <v>666</v>
      </c>
      <c r="B56" s="456"/>
      <c r="C56" s="29" t="s">
        <v>726</v>
      </c>
      <c r="D56" s="29" t="s">
        <v>622</v>
      </c>
      <c r="E56" s="29" t="s">
        <v>717</v>
      </c>
      <c r="F56" s="29" t="s">
        <v>675</v>
      </c>
      <c r="G56" s="29" t="s">
        <v>623</v>
      </c>
      <c r="H56" s="29" t="s">
        <v>622</v>
      </c>
    </row>
    <row r="57" spans="1:9" s="41" customFormat="1" ht="9" customHeight="1" x14ac:dyDescent="0.2">
      <c r="A57" s="456" t="s">
        <v>667</v>
      </c>
      <c r="B57" s="456"/>
      <c r="C57" s="29" t="s">
        <v>727</v>
      </c>
      <c r="D57" s="29" t="s">
        <v>728</v>
      </c>
      <c r="E57" s="103">
        <v>2100</v>
      </c>
      <c r="F57" s="99">
        <v>2100</v>
      </c>
      <c r="G57" s="99">
        <v>67000</v>
      </c>
      <c r="H57" s="139"/>
    </row>
    <row r="58" spans="1:9" s="41" customFormat="1" ht="9" customHeight="1" x14ac:dyDescent="0.25">
      <c r="A58" s="456" t="s">
        <v>668</v>
      </c>
      <c r="B58" s="456"/>
      <c r="C58" s="29" t="s">
        <v>729</v>
      </c>
      <c r="D58" s="74"/>
      <c r="E58" s="74"/>
      <c r="F58" s="74"/>
      <c r="G58" s="74"/>
      <c r="H58" s="74"/>
    </row>
    <row r="59" spans="1:9" s="41" customFormat="1" ht="0.75" customHeight="1" x14ac:dyDescent="0.25">
      <c r="A59" s="456"/>
      <c r="B59" s="456"/>
      <c r="C59" s="74"/>
      <c r="D59" s="139"/>
      <c r="E59" s="140"/>
      <c r="F59" s="29" t="s">
        <v>683</v>
      </c>
      <c r="G59" s="139"/>
      <c r="H59" s="143"/>
    </row>
    <row r="60" spans="1:9" s="41" customFormat="1" ht="9" customHeight="1" x14ac:dyDescent="0.2">
      <c r="A60" s="456" t="s">
        <v>670</v>
      </c>
      <c r="B60" s="456"/>
      <c r="C60" s="29" t="s">
        <v>730</v>
      </c>
      <c r="D60" s="29" t="s">
        <v>675</v>
      </c>
      <c r="E60" s="29" t="s">
        <v>679</v>
      </c>
      <c r="G60" s="29" t="s">
        <v>623</v>
      </c>
      <c r="H60" s="76"/>
    </row>
    <row r="61" spans="1:9" s="41" customFormat="1" ht="9.75" customHeight="1" x14ac:dyDescent="0.25">
      <c r="A61" s="456" t="s">
        <v>669</v>
      </c>
      <c r="B61" s="456"/>
      <c r="C61" s="87" t="s">
        <v>968</v>
      </c>
      <c r="D61" s="74"/>
      <c r="E61" s="74"/>
      <c r="F61" s="74"/>
      <c r="G61" s="74"/>
      <c r="H61" s="74"/>
    </row>
    <row r="62" spans="1:9" s="41" customFormat="1" ht="9" customHeight="1" x14ac:dyDescent="0.2">
      <c r="C62" s="61" t="s">
        <v>731</v>
      </c>
      <c r="D62" s="140">
        <v>246036</v>
      </c>
      <c r="E62" s="99">
        <v>145479</v>
      </c>
      <c r="F62" s="103">
        <v>257365</v>
      </c>
      <c r="G62" s="99">
        <v>303896</v>
      </c>
      <c r="H62" s="99">
        <f>SUM(H60,H33,H53,H61)</f>
        <v>354840</v>
      </c>
    </row>
    <row r="63" spans="1:9" s="41" customFormat="1" ht="9" customHeight="1" x14ac:dyDescent="0.2">
      <c r="A63" s="70"/>
      <c r="B63" s="70"/>
      <c r="C63" s="70"/>
      <c r="D63" s="70"/>
      <c r="E63" s="70"/>
      <c r="F63" s="70"/>
      <c r="G63" s="70"/>
      <c r="H63" s="70"/>
    </row>
    <row r="64" spans="1:9" s="41" customFormat="1" ht="9" customHeight="1" x14ac:dyDescent="0.2"/>
    <row r="65" spans="1:8" s="41" customFormat="1" ht="9" customHeight="1" x14ac:dyDescent="0.2"/>
    <row r="66" spans="1:8" ht="16.5" x14ac:dyDescent="0.25">
      <c r="A66" s="17" t="s">
        <v>7</v>
      </c>
      <c r="B66" s="17"/>
      <c r="C66" s="17"/>
      <c r="D66" s="2"/>
      <c r="E66" s="2"/>
      <c r="F66" s="2"/>
      <c r="G66" s="2"/>
      <c r="H66" s="2"/>
    </row>
    <row r="67" spans="1:8" ht="16.5" x14ac:dyDescent="0.25">
      <c r="A67" s="17" t="s">
        <v>954</v>
      </c>
      <c r="B67" s="17"/>
      <c r="C67" s="17"/>
      <c r="D67" s="2"/>
      <c r="E67" s="2"/>
      <c r="F67" s="2"/>
      <c r="G67" s="2"/>
      <c r="H67" s="2"/>
    </row>
    <row r="68" spans="1:8" ht="16.5" x14ac:dyDescent="0.25">
      <c r="A68" s="18" t="s">
        <v>969</v>
      </c>
      <c r="B68" s="18"/>
      <c r="C68" s="18"/>
      <c r="D68" s="2"/>
      <c r="E68" s="2"/>
      <c r="F68" s="2"/>
      <c r="G68" s="2"/>
      <c r="H68" s="2"/>
    </row>
    <row r="69" spans="1:8" ht="63.75" x14ac:dyDescent="0.25">
      <c r="A69" s="454" t="s">
        <v>671</v>
      </c>
      <c r="B69" s="403"/>
      <c r="C69" s="403"/>
      <c r="D69" s="19" t="s">
        <v>0</v>
      </c>
      <c r="E69" s="19" t="s">
        <v>1</v>
      </c>
      <c r="F69" s="19" t="s">
        <v>2</v>
      </c>
      <c r="G69" s="19" t="s">
        <v>3</v>
      </c>
      <c r="H69" s="20" t="s">
        <v>4</v>
      </c>
    </row>
    <row r="70" spans="1:8" x14ac:dyDescent="0.25">
      <c r="A70" s="455"/>
      <c r="B70" s="455"/>
      <c r="C70" s="1" t="s">
        <v>672</v>
      </c>
      <c r="D70" s="1"/>
      <c r="E70" s="1"/>
      <c r="F70" s="1"/>
      <c r="G70" s="1"/>
      <c r="H70" s="302">
        <f>SUM(H71-H62)</f>
        <v>757</v>
      </c>
    </row>
    <row r="71" spans="1:8" x14ac:dyDescent="0.25">
      <c r="A71" s="1"/>
      <c r="B71" s="1"/>
      <c r="C71" s="1" t="s">
        <v>673</v>
      </c>
      <c r="D71" s="1"/>
      <c r="E71" s="1"/>
      <c r="F71" s="1"/>
      <c r="G71" s="1"/>
      <c r="H71" s="302">
        <v>355597</v>
      </c>
    </row>
  </sheetData>
  <mergeCells count="61">
    <mergeCell ref="A9:B9"/>
    <mergeCell ref="A4:C4"/>
    <mergeCell ref="A5:B5"/>
    <mergeCell ref="A6:B6"/>
    <mergeCell ref="A7:B7"/>
    <mergeCell ref="A8:B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4:B34"/>
    <mergeCell ref="A35:B35"/>
    <mergeCell ref="A36:B36"/>
    <mergeCell ref="A37:B37"/>
    <mergeCell ref="A33:B33"/>
    <mergeCell ref="A38:B38"/>
    <mergeCell ref="A52:B52"/>
    <mergeCell ref="A53:B53"/>
    <mergeCell ref="A54:B54"/>
    <mergeCell ref="A45:B45"/>
    <mergeCell ref="A42:B42"/>
    <mergeCell ref="A43:B43"/>
    <mergeCell ref="A44:B44"/>
    <mergeCell ref="A39:B39"/>
    <mergeCell ref="A40:B40"/>
    <mergeCell ref="A41:B41"/>
    <mergeCell ref="A2:C2"/>
    <mergeCell ref="A69:C69"/>
    <mergeCell ref="A70:B70"/>
    <mergeCell ref="A59:B59"/>
    <mergeCell ref="A61:B61"/>
    <mergeCell ref="A60:B60"/>
    <mergeCell ref="A55:B55"/>
    <mergeCell ref="A56:B56"/>
    <mergeCell ref="A57:B57"/>
    <mergeCell ref="A58:B58"/>
    <mergeCell ref="A46:B46"/>
    <mergeCell ref="A47:B47"/>
    <mergeCell ref="A48:B48"/>
    <mergeCell ref="A49:B49"/>
    <mergeCell ref="A50:B50"/>
    <mergeCell ref="A51:B5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6808A-3F14-4F78-95CF-AFF2C6E77882}">
  <dimension ref="A1:F37"/>
  <sheetViews>
    <sheetView workbookViewId="0">
      <selection activeCell="F12" sqref="F12"/>
    </sheetView>
  </sheetViews>
  <sheetFormatPr defaultRowHeight="15" x14ac:dyDescent="0.25"/>
  <cols>
    <col min="1" max="1" width="18.140625" customWidth="1"/>
    <col min="2" max="2" width="18.7109375" customWidth="1"/>
    <col min="3" max="3" width="10.42578125" bestFit="1" customWidth="1"/>
    <col min="4" max="4" width="11" customWidth="1"/>
    <col min="5" max="5" width="10.42578125" bestFit="1" customWidth="1"/>
  </cols>
  <sheetData>
    <row r="1" spans="1:6" x14ac:dyDescent="0.25">
      <c r="A1" s="391" t="s">
        <v>996</v>
      </c>
      <c r="B1" s="391"/>
      <c r="C1" s="391"/>
      <c r="D1" s="391"/>
      <c r="E1" s="391"/>
      <c r="F1" s="391"/>
    </row>
    <row r="2" spans="1:6" x14ac:dyDescent="0.25">
      <c r="A2" s="391"/>
      <c r="B2" s="391"/>
      <c r="C2" s="391"/>
      <c r="D2" s="391"/>
      <c r="E2" s="391"/>
      <c r="F2" s="391"/>
    </row>
    <row r="3" spans="1:6" x14ac:dyDescent="0.25">
      <c r="A3" s="391"/>
      <c r="B3" s="391"/>
      <c r="C3" s="391"/>
      <c r="D3" s="391"/>
      <c r="E3" s="391"/>
      <c r="F3" s="391"/>
    </row>
    <row r="4" spans="1:6" x14ac:dyDescent="0.25">
      <c r="A4" s="391" t="s">
        <v>997</v>
      </c>
      <c r="B4" s="391"/>
      <c r="C4" s="391"/>
    </row>
    <row r="5" spans="1:6" x14ac:dyDescent="0.25">
      <c r="A5" s="391" t="s">
        <v>8</v>
      </c>
      <c r="B5" s="391"/>
    </row>
    <row r="6" spans="1:6" x14ac:dyDescent="0.25">
      <c r="C6" s="362">
        <v>45291</v>
      </c>
      <c r="D6" s="364" t="s">
        <v>1001</v>
      </c>
      <c r="E6" s="362">
        <v>45657</v>
      </c>
      <c r="F6" s="364"/>
    </row>
    <row r="7" spans="1:6" x14ac:dyDescent="0.25">
      <c r="C7" s="363" t="s">
        <v>998</v>
      </c>
      <c r="D7" s="363" t="s">
        <v>1002</v>
      </c>
      <c r="E7" s="363" t="s">
        <v>1000</v>
      </c>
      <c r="F7" s="363" t="s">
        <v>999</v>
      </c>
    </row>
    <row r="8" spans="1:6" x14ac:dyDescent="0.25">
      <c r="A8" s="340"/>
      <c r="B8" s="340"/>
      <c r="C8" s="361">
        <v>2023</v>
      </c>
      <c r="D8" s="361">
        <v>2024</v>
      </c>
      <c r="E8" s="361">
        <v>2024</v>
      </c>
      <c r="F8" s="361">
        <v>2025</v>
      </c>
    </row>
    <row r="9" spans="1:6" x14ac:dyDescent="0.25">
      <c r="A9" s="1" t="s">
        <v>995</v>
      </c>
      <c r="B9" s="1" t="s">
        <v>772</v>
      </c>
      <c r="C9" s="1"/>
      <c r="D9" s="1"/>
      <c r="E9" s="1"/>
      <c r="F9" s="1"/>
    </row>
    <row r="10" spans="1:6" x14ac:dyDescent="0.25">
      <c r="A10" s="1" t="s">
        <v>1003</v>
      </c>
      <c r="B10" s="1" t="s">
        <v>5</v>
      </c>
      <c r="C10" s="1"/>
      <c r="D10" s="1"/>
      <c r="E10" s="1"/>
      <c r="F10" s="1"/>
    </row>
    <row r="11" spans="1:6" x14ac:dyDescent="0.25">
      <c r="A11" s="1" t="s">
        <v>1004</v>
      </c>
      <c r="B11" s="1" t="s">
        <v>11</v>
      </c>
      <c r="C11" s="1"/>
      <c r="D11" s="1"/>
      <c r="E11" s="1"/>
      <c r="F11" s="1"/>
    </row>
    <row r="12" spans="1:6" x14ac:dyDescent="0.25">
      <c r="A12" s="1" t="s">
        <v>1005</v>
      </c>
      <c r="B12" s="356" t="s">
        <v>1021</v>
      </c>
      <c r="C12" s="1"/>
      <c r="D12" s="1">
        <v>22000</v>
      </c>
      <c r="E12" s="1">
        <v>22000</v>
      </c>
      <c r="F12" s="1">
        <v>12000</v>
      </c>
    </row>
    <row r="13" spans="1:6" x14ac:dyDescent="0.25">
      <c r="A13" s="1" t="s">
        <v>1006</v>
      </c>
      <c r="B13" s="1" t="s">
        <v>793</v>
      </c>
      <c r="C13" s="1"/>
      <c r="D13" s="1"/>
      <c r="E13" s="1"/>
      <c r="F13" s="1"/>
    </row>
    <row r="14" spans="1:6" ht="15.75" thickBot="1" x14ac:dyDescent="0.3">
      <c r="A14" s="1" t="s">
        <v>1015</v>
      </c>
      <c r="B14" s="383" t="s">
        <v>1022</v>
      </c>
      <c r="C14" s="376"/>
      <c r="D14" s="376"/>
      <c r="E14" s="376"/>
      <c r="F14" s="376"/>
    </row>
    <row r="15" spans="1:6" ht="15.75" thickBot="1" x14ac:dyDescent="0.3">
      <c r="A15" s="374"/>
      <c r="B15" s="384" t="s">
        <v>1023</v>
      </c>
      <c r="C15" s="377"/>
      <c r="D15" s="377"/>
      <c r="E15" s="377">
        <v>12000</v>
      </c>
      <c r="F15" s="377">
        <v>12000</v>
      </c>
    </row>
    <row r="16" spans="1:6" x14ac:dyDescent="0.25">
      <c r="A16" s="375"/>
      <c r="B16" s="375"/>
      <c r="C16" s="375"/>
      <c r="D16" s="375"/>
      <c r="E16" s="375"/>
      <c r="F16" s="375"/>
    </row>
    <row r="17" spans="1:6" x14ac:dyDescent="0.25">
      <c r="A17" s="375" t="s">
        <v>1007</v>
      </c>
      <c r="B17" s="375"/>
      <c r="C17" s="375"/>
      <c r="D17" s="375"/>
      <c r="E17" s="375"/>
      <c r="F17" s="375">
        <v>6000</v>
      </c>
    </row>
    <row r="18" spans="1:6" x14ac:dyDescent="0.25">
      <c r="A18" s="1" t="s">
        <v>1008</v>
      </c>
      <c r="B18" s="1"/>
      <c r="C18" s="1"/>
      <c r="D18" s="1"/>
      <c r="E18" s="1"/>
      <c r="F18" s="1"/>
    </row>
    <row r="19" spans="1:6" x14ac:dyDescent="0.25">
      <c r="A19" s="1" t="s">
        <v>1009</v>
      </c>
      <c r="B19" s="1"/>
      <c r="C19" s="1"/>
      <c r="D19" s="1"/>
      <c r="E19" s="1"/>
      <c r="F19" s="1"/>
    </row>
    <row r="20" spans="1:6" x14ac:dyDescent="0.25">
      <c r="A20" s="1" t="s">
        <v>1010</v>
      </c>
      <c r="B20" s="1"/>
      <c r="C20" s="1"/>
      <c r="D20" s="1"/>
      <c r="E20" s="1"/>
      <c r="F20" s="1"/>
    </row>
    <row r="21" spans="1:6" ht="15.75" thickBot="1" x14ac:dyDescent="0.3">
      <c r="A21" s="1" t="s">
        <v>1011</v>
      </c>
      <c r="B21" s="376"/>
      <c r="C21" s="376"/>
      <c r="D21" s="376"/>
      <c r="E21" s="376"/>
      <c r="F21" s="376"/>
    </row>
    <row r="22" spans="1:6" ht="15.75" thickBot="1" x14ac:dyDescent="0.3">
      <c r="A22" s="1"/>
      <c r="B22" s="377" t="s">
        <v>101</v>
      </c>
      <c r="C22" s="377"/>
      <c r="D22" s="377"/>
      <c r="E22" s="377"/>
      <c r="F22" s="377">
        <v>6000</v>
      </c>
    </row>
    <row r="23" spans="1:6" x14ac:dyDescent="0.25">
      <c r="A23" s="1"/>
      <c r="B23" s="375"/>
      <c r="C23" s="375"/>
      <c r="D23" s="375"/>
      <c r="E23" s="375"/>
      <c r="F23" s="375"/>
    </row>
    <row r="24" spans="1:6" x14ac:dyDescent="0.25">
      <c r="A24" s="375" t="s">
        <v>1012</v>
      </c>
      <c r="B24" s="382" t="s">
        <v>1024</v>
      </c>
      <c r="C24" s="375"/>
      <c r="D24" s="375"/>
      <c r="E24" s="375"/>
      <c r="F24" s="375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375" t="s">
        <v>1013</v>
      </c>
      <c r="B26" s="375" t="s">
        <v>1025</v>
      </c>
      <c r="C26" s="375"/>
      <c r="D26" s="375"/>
      <c r="E26" s="375"/>
      <c r="F26" s="375"/>
    </row>
    <row r="27" spans="1:6" x14ac:dyDescent="0.25">
      <c r="A27" s="375" t="s">
        <v>1014</v>
      </c>
      <c r="B27" s="375" t="s">
        <v>293</v>
      </c>
      <c r="C27" s="375"/>
      <c r="D27" s="375"/>
      <c r="E27" s="375"/>
      <c r="F27" s="375"/>
    </row>
    <row r="28" spans="1:6" x14ac:dyDescent="0.25">
      <c r="A28" s="375"/>
      <c r="B28" s="375"/>
      <c r="C28" s="375"/>
      <c r="D28" s="375"/>
      <c r="E28" s="375"/>
      <c r="F28" s="375"/>
    </row>
    <row r="29" spans="1:6" x14ac:dyDescent="0.25">
      <c r="A29" s="375"/>
      <c r="B29" s="375"/>
      <c r="C29" s="375"/>
      <c r="D29" s="375"/>
      <c r="E29" s="375"/>
      <c r="F29" s="375"/>
    </row>
    <row r="30" spans="1:6" x14ac:dyDescent="0.25">
      <c r="A30" s="375" t="s">
        <v>1012</v>
      </c>
      <c r="B30" s="382" t="s">
        <v>1020</v>
      </c>
      <c r="C30" s="375"/>
      <c r="D30" s="375"/>
      <c r="E30" s="375"/>
      <c r="F30" s="375"/>
    </row>
    <row r="31" spans="1:6" ht="15.75" thickBot="1" x14ac:dyDescent="0.3">
      <c r="A31" s="375"/>
      <c r="B31" s="374"/>
      <c r="C31" s="374"/>
      <c r="D31" s="374"/>
      <c r="E31" s="374"/>
      <c r="F31" s="374"/>
    </row>
    <row r="32" spans="1:6" ht="15.75" thickBot="1" x14ac:dyDescent="0.3">
      <c r="A32" s="299"/>
      <c r="B32" s="378" t="s">
        <v>105</v>
      </c>
      <c r="C32" s="377"/>
      <c r="D32" s="377"/>
      <c r="E32" s="377"/>
      <c r="F32" s="379"/>
    </row>
    <row r="33" spans="1:6" ht="15.75" thickBot="1" x14ac:dyDescent="0.3">
      <c r="A33" s="374"/>
      <c r="B33" s="380" t="s">
        <v>1017</v>
      </c>
      <c r="C33" s="374"/>
      <c r="D33" s="374"/>
      <c r="E33" s="374"/>
      <c r="F33" s="374"/>
    </row>
    <row r="34" spans="1:6" ht="15.75" thickBot="1" x14ac:dyDescent="0.3">
      <c r="A34" s="374"/>
      <c r="B34" s="381" t="s">
        <v>1016</v>
      </c>
      <c r="C34" s="378"/>
      <c r="D34" s="377"/>
      <c r="E34" s="377"/>
      <c r="F34" s="379"/>
    </row>
    <row r="35" spans="1:6" x14ac:dyDescent="0.25">
      <c r="A35" s="391" t="s">
        <v>1018</v>
      </c>
      <c r="B35" s="457"/>
      <c r="C35" s="366"/>
      <c r="D35" s="367"/>
      <c r="E35" s="367"/>
      <c r="F35" s="368"/>
    </row>
    <row r="36" spans="1:6" x14ac:dyDescent="0.25">
      <c r="C36" s="369"/>
      <c r="F36" s="370"/>
    </row>
    <row r="37" spans="1:6" ht="15.75" thickBot="1" x14ac:dyDescent="0.3">
      <c r="A37" s="391" t="s">
        <v>1019</v>
      </c>
      <c r="B37" s="457"/>
      <c r="C37" s="371"/>
      <c r="D37" s="372"/>
      <c r="E37" s="372"/>
      <c r="F37" s="373"/>
    </row>
  </sheetData>
  <mergeCells count="5">
    <mergeCell ref="A35:B35"/>
    <mergeCell ref="A37:B37"/>
    <mergeCell ref="A1:F3"/>
    <mergeCell ref="A4:C4"/>
    <mergeCell ref="A5:B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Admin</vt:lpstr>
      <vt:lpstr>Rec-Pool </vt:lpstr>
      <vt:lpstr>Parks and Rec</vt:lpstr>
      <vt:lpstr>Roads </vt:lpstr>
      <vt:lpstr>Water </vt:lpstr>
      <vt:lpstr>Sewer1</vt:lpstr>
      <vt:lpstr>Pro Shop</vt:lpstr>
      <vt:lpstr>Golf Maintence </vt:lpstr>
      <vt:lpstr>Property fund</vt:lpstr>
      <vt:lpstr>Conservation Trust </vt:lpstr>
      <vt:lpstr>sewer</vt:lpstr>
      <vt:lpstr>Water</vt:lpstr>
      <vt:lpstr>Assets </vt:lpstr>
      <vt:lpstr>'Property fund'!Print_Area</vt:lpstr>
      <vt:lpstr>Sewer1!Print_Area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Cristy Adams</dc:creator>
  <cp:lastModifiedBy>James Eccher</cp:lastModifiedBy>
  <cp:lastPrinted>2024-11-21T16:11:51Z</cp:lastPrinted>
  <dcterms:created xsi:type="dcterms:W3CDTF">2024-10-18T13:59:26Z</dcterms:created>
  <dcterms:modified xsi:type="dcterms:W3CDTF">2024-11-27T18:28:45Z</dcterms:modified>
</cp:coreProperties>
</file>